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BO\Web nieuw\kring\history biljart\"/>
    </mc:Choice>
  </mc:AlternateContent>
  <bookViews>
    <workbookView xWindow="0" yWindow="0" windowWidth="18870" windowHeight="9885"/>
  </bookViews>
  <sheets>
    <sheet name="Gemiddelde uitslagen" sheetId="3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1" i="3" l="1"/>
  <c r="AC91" i="3"/>
  <c r="AB106" i="3"/>
  <c r="AC106" i="3" s="1"/>
  <c r="AB91" i="3"/>
  <c r="AB89" i="3"/>
  <c r="AC89" i="3" s="1"/>
  <c r="AA106" i="3"/>
  <c r="AA91" i="3"/>
  <c r="AA89" i="3"/>
  <c r="Z106" i="3"/>
  <c r="Z91" i="3"/>
  <c r="Z89" i="3"/>
  <c r="AB105" i="3"/>
  <c r="AC105" i="3" s="1"/>
  <c r="AA105" i="3"/>
  <c r="Z105" i="3"/>
  <c r="AB100" i="3"/>
  <c r="AC100" i="3" s="1"/>
  <c r="AA100" i="3"/>
  <c r="Z100" i="3"/>
  <c r="AB88" i="3"/>
  <c r="AC88" i="3" s="1"/>
  <c r="AA88" i="3"/>
  <c r="Z88" i="3"/>
  <c r="AB12" i="3" l="1"/>
  <c r="AC12" i="3" s="1"/>
  <c r="AB8" i="3"/>
  <c r="AC8" i="3" s="1"/>
  <c r="AA12" i="3"/>
  <c r="AA8" i="3"/>
  <c r="Z12" i="3"/>
  <c r="Z8" i="3"/>
  <c r="C111" i="3" l="1"/>
  <c r="E111" i="3"/>
  <c r="F111" i="3"/>
  <c r="G111" i="3"/>
  <c r="H111" i="3"/>
  <c r="I111" i="3"/>
  <c r="J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AA86" i="3"/>
  <c r="Z86" i="3"/>
  <c r="AA7" i="3"/>
  <c r="AA11" i="3"/>
  <c r="AA10" i="3"/>
  <c r="AA13" i="3"/>
  <c r="AA14" i="3"/>
  <c r="AA9" i="3"/>
  <c r="Z7" i="3"/>
  <c r="Z11" i="3"/>
  <c r="Z10" i="3"/>
  <c r="Z13" i="3"/>
  <c r="Z14" i="3"/>
  <c r="Z9" i="3"/>
  <c r="AB9" i="3"/>
  <c r="AC9" i="3" s="1"/>
  <c r="Z111" i="3" l="1"/>
  <c r="V78" i="3"/>
  <c r="W78" i="3"/>
  <c r="V59" i="3"/>
  <c r="W59" i="3"/>
  <c r="V32" i="3"/>
  <c r="W32" i="3"/>
  <c r="AB90" i="3" l="1"/>
  <c r="AC90" i="3" s="1"/>
  <c r="AA102" i="3" l="1"/>
  <c r="AA104" i="3"/>
  <c r="AA107" i="3"/>
  <c r="AA103" i="3"/>
  <c r="AA108" i="3"/>
  <c r="AA101" i="3"/>
  <c r="AA84" i="3"/>
  <c r="AA85" i="3"/>
  <c r="AA87" i="3"/>
  <c r="AA90" i="3"/>
  <c r="AA92" i="3"/>
  <c r="AA83" i="3"/>
  <c r="AA73" i="3"/>
  <c r="AA70" i="3"/>
  <c r="AA69" i="3"/>
  <c r="AA71" i="3"/>
  <c r="AA72" i="3"/>
  <c r="AA74" i="3"/>
  <c r="AA68" i="3"/>
  <c r="AA51" i="3"/>
  <c r="AA52" i="3"/>
  <c r="AA53" i="3"/>
  <c r="AA55" i="3"/>
  <c r="AA54" i="3"/>
  <c r="AA50" i="3"/>
  <c r="AA38" i="3"/>
  <c r="AA39" i="3"/>
  <c r="AA40" i="3"/>
  <c r="AA41" i="3"/>
  <c r="AA42" i="3"/>
  <c r="AA37" i="3"/>
  <c r="AA23" i="3"/>
  <c r="AA27" i="3"/>
  <c r="AA25" i="3"/>
  <c r="AA24" i="3"/>
  <c r="AA26" i="3"/>
  <c r="AA28" i="3"/>
  <c r="AA22" i="3"/>
  <c r="AA111" i="3" l="1"/>
  <c r="AA62" i="3"/>
  <c r="AA32" i="3"/>
  <c r="AA78" i="3"/>
  <c r="AA17" i="3"/>
  <c r="AA45" i="3"/>
  <c r="AA95" i="3"/>
  <c r="AA59" i="3"/>
  <c r="N32" i="3"/>
  <c r="O32" i="3"/>
  <c r="P32" i="3"/>
  <c r="Q32" i="3"/>
  <c r="R32" i="3"/>
  <c r="S32" i="3"/>
  <c r="T32" i="3"/>
  <c r="U32" i="3"/>
  <c r="AB50" i="3"/>
  <c r="AC50" i="3" s="1"/>
  <c r="AB7" i="3"/>
  <c r="AC7" i="3" s="1"/>
  <c r="AB11" i="3"/>
  <c r="AC11" i="3" s="1"/>
  <c r="AB10" i="3"/>
  <c r="AC10" i="3" s="1"/>
  <c r="AB13" i="3"/>
  <c r="AC13" i="3" s="1"/>
  <c r="AB14" i="3"/>
  <c r="AC14" i="3" s="1"/>
  <c r="AB22" i="3"/>
  <c r="AC22" i="3" s="1"/>
  <c r="AB23" i="3"/>
  <c r="AC23" i="3" s="1"/>
  <c r="AB27" i="3"/>
  <c r="AC27" i="3" s="1"/>
  <c r="AB25" i="3"/>
  <c r="AC25" i="3" s="1"/>
  <c r="AB24" i="3"/>
  <c r="AC24" i="3" s="1"/>
  <c r="AB26" i="3"/>
  <c r="AC26" i="3" s="1"/>
  <c r="AB28" i="3"/>
  <c r="AC28" i="3" s="1"/>
  <c r="AB37" i="3"/>
  <c r="AC37" i="3" s="1"/>
  <c r="AB38" i="3"/>
  <c r="AC38" i="3" s="1"/>
  <c r="AB39" i="3"/>
  <c r="AC39" i="3" s="1"/>
  <c r="AB40" i="3"/>
  <c r="AC40" i="3" s="1"/>
  <c r="AB41" i="3"/>
  <c r="AC41" i="3" s="1"/>
  <c r="AB42" i="3"/>
  <c r="AC42" i="3" s="1"/>
  <c r="AB51" i="3"/>
  <c r="AB52" i="3"/>
  <c r="AC52" i="3" s="1"/>
  <c r="AB53" i="3"/>
  <c r="AC53" i="3" s="1"/>
  <c r="AB55" i="3"/>
  <c r="AC55" i="3" s="1"/>
  <c r="AB54" i="3"/>
  <c r="AC54" i="3" s="1"/>
  <c r="AB68" i="3"/>
  <c r="AC68" i="3" s="1"/>
  <c r="AB73" i="3"/>
  <c r="AC73" i="3" s="1"/>
  <c r="AB70" i="3"/>
  <c r="AC70" i="3" s="1"/>
  <c r="AB69" i="3"/>
  <c r="AC69" i="3" s="1"/>
  <c r="AB71" i="3"/>
  <c r="AC71" i="3" s="1"/>
  <c r="AB72" i="3"/>
  <c r="AC72" i="3" s="1"/>
  <c r="AB74" i="3"/>
  <c r="AC74" i="3" s="1"/>
  <c r="AB101" i="3"/>
  <c r="AC101" i="3" s="1"/>
  <c r="AB102" i="3"/>
  <c r="AC102" i="3" s="1"/>
  <c r="AB104" i="3"/>
  <c r="AC104" i="3" s="1"/>
  <c r="AB107" i="3"/>
  <c r="AC107" i="3" s="1"/>
  <c r="AB103" i="3"/>
  <c r="AC103" i="3" s="1"/>
  <c r="AB108" i="3"/>
  <c r="AC108" i="3" s="1"/>
  <c r="Z23" i="3"/>
  <c r="Z27" i="3"/>
  <c r="Z25" i="3"/>
  <c r="Z24" i="3"/>
  <c r="Z26" i="3"/>
  <c r="Z28" i="3"/>
  <c r="Z22" i="3"/>
  <c r="Z38" i="3"/>
  <c r="Z39" i="3"/>
  <c r="Z40" i="3"/>
  <c r="Z41" i="3"/>
  <c r="Z42" i="3"/>
  <c r="Z37" i="3"/>
  <c r="Z51" i="3"/>
  <c r="Z52" i="3"/>
  <c r="Z53" i="3"/>
  <c r="Z55" i="3"/>
  <c r="Z54" i="3"/>
  <c r="Z50" i="3"/>
  <c r="Z73" i="3"/>
  <c r="Z70" i="3"/>
  <c r="Z69" i="3"/>
  <c r="Z71" i="3"/>
  <c r="Z72" i="3"/>
  <c r="Z74" i="3"/>
  <c r="Z68" i="3"/>
  <c r="AB84" i="3"/>
  <c r="AC84" i="3" s="1"/>
  <c r="AB85" i="3"/>
  <c r="AC85" i="3" s="1"/>
  <c r="AB86" i="3"/>
  <c r="AC86" i="3" s="1"/>
  <c r="AB87" i="3"/>
  <c r="AC87" i="3" s="1"/>
  <c r="AB92" i="3"/>
  <c r="AC92" i="3" s="1"/>
  <c r="AB83" i="3"/>
  <c r="AC83" i="3" s="1"/>
  <c r="Z84" i="3"/>
  <c r="Z85" i="3"/>
  <c r="Z87" i="3"/>
  <c r="Z90" i="3"/>
  <c r="Z92" i="3"/>
  <c r="Z83" i="3"/>
  <c r="Z102" i="3"/>
  <c r="Z104" i="3"/>
  <c r="Z107" i="3"/>
  <c r="Z103" i="3"/>
  <c r="Z108" i="3"/>
  <c r="Z101" i="3"/>
  <c r="C78" i="3" l="1"/>
  <c r="D78" i="3"/>
  <c r="E78" i="3"/>
  <c r="F78" i="3"/>
  <c r="G78" i="3"/>
  <c r="H78" i="3"/>
  <c r="I78" i="3"/>
  <c r="K78" i="3"/>
  <c r="L78" i="3"/>
  <c r="M78" i="3"/>
  <c r="N78" i="3"/>
  <c r="O78" i="3"/>
  <c r="P78" i="3"/>
  <c r="Q78" i="3"/>
  <c r="R78" i="3"/>
  <c r="S78" i="3"/>
  <c r="T78" i="3"/>
  <c r="U7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D32" i="3"/>
  <c r="E32" i="3"/>
  <c r="F32" i="3"/>
  <c r="G32" i="3"/>
  <c r="H32" i="3"/>
  <c r="I32" i="3"/>
  <c r="J32" i="3"/>
  <c r="K32" i="3"/>
  <c r="L32" i="3"/>
  <c r="M32" i="3"/>
  <c r="C32" i="3"/>
  <c r="Z32" i="3" l="1"/>
  <c r="Z95" i="3"/>
  <c r="Z62" i="3"/>
  <c r="Z59" i="3"/>
  <c r="J78" i="3"/>
  <c r="Z78" i="3" s="1"/>
  <c r="Z45" i="3"/>
  <c r="Z17" i="3"/>
</calcChain>
</file>

<file path=xl/comments1.xml><?xml version="1.0" encoding="utf-8"?>
<comments xmlns="http://schemas.openxmlformats.org/spreadsheetml/2006/main">
  <authors>
    <author>Peter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>Peter:</t>
        </r>
        <r>
          <rPr>
            <sz val="9"/>
            <color indexed="81"/>
            <rFont val="Tahoma"/>
            <family val="2"/>
          </rPr>
          <t xml:space="preserve">
28+39=67/2=33,5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Peter:</t>
        </r>
        <r>
          <rPr>
            <sz val="9"/>
            <color indexed="81"/>
            <rFont val="Tahoma"/>
            <family val="2"/>
          </rPr>
          <t xml:space="preserve">
14+9=22/2=11</t>
        </r>
      </text>
    </comment>
    <comment ref="F53" authorId="0" shapeId="0">
      <text>
        <r>
          <rPr>
            <b/>
            <sz val="9"/>
            <color indexed="81"/>
            <rFont val="Tahoma"/>
            <charset val="1"/>
          </rPr>
          <t>Peter:</t>
        </r>
        <r>
          <rPr>
            <sz val="9"/>
            <color indexed="81"/>
            <rFont val="Tahoma"/>
            <charset val="1"/>
          </rPr>
          <t xml:space="preserve">
19+20=39/2=19,5</t>
        </r>
      </text>
    </comment>
    <comment ref="O53" authorId="0" shapeId="0">
      <text>
        <r>
          <rPr>
            <b/>
            <sz val="9"/>
            <color indexed="81"/>
            <rFont val="Tahoma"/>
            <charset val="1"/>
          </rPr>
          <t>Peter:</t>
        </r>
        <r>
          <rPr>
            <sz val="9"/>
            <color indexed="81"/>
            <rFont val="Tahoma"/>
            <charset val="1"/>
          </rPr>
          <t xml:space="preserve">
16+16=32/2=16</t>
        </r>
      </text>
    </comment>
    <comment ref="K71" authorId="0" shapeId="0">
      <text>
        <r>
          <rPr>
            <b/>
            <sz val="9"/>
            <color indexed="81"/>
            <rFont val="Tahoma"/>
            <charset val="1"/>
          </rPr>
          <t>Peter:</t>
        </r>
        <r>
          <rPr>
            <sz val="9"/>
            <color indexed="81"/>
            <rFont val="Tahoma"/>
            <charset val="1"/>
          </rPr>
          <t xml:space="preserve">
17+21=38/2=19</t>
        </r>
      </text>
    </comment>
  </commentList>
</comments>
</file>

<file path=xl/sharedStrings.xml><?xml version="1.0" encoding="utf-8"?>
<sst xmlns="http://schemas.openxmlformats.org/spreadsheetml/2006/main" count="157" uniqueCount="83">
  <si>
    <t>KBO Biljarttoernooi</t>
  </si>
  <si>
    <t>Edwin Daniels</t>
  </si>
  <si>
    <t>Giedie van Riet</t>
  </si>
  <si>
    <t>Piet Groenen</t>
  </si>
  <si>
    <t>Ad Menting</t>
  </si>
  <si>
    <t>Nico Pijnenburgh</t>
  </si>
  <si>
    <t>Wout Das</t>
  </si>
  <si>
    <t>Jos van Haren</t>
  </si>
  <si>
    <t xml:space="preserve"> Team De Ligt</t>
  </si>
  <si>
    <t>Jos Thijssen</t>
  </si>
  <si>
    <t>Theo v.d. Moosdijk</t>
  </si>
  <si>
    <t>Koos Sleddens</t>
  </si>
  <si>
    <t>Het Tweespan</t>
  </si>
  <si>
    <t>Harrie v.d.Ven</t>
  </si>
  <si>
    <t>Harry v.d. Ven</t>
  </si>
  <si>
    <t>Harry Bakker</t>
  </si>
  <si>
    <t>Cees Rooijakkers</t>
  </si>
  <si>
    <t>Willi Ivits</t>
  </si>
  <si>
    <t>tel. 0402539271</t>
  </si>
  <si>
    <t>Hans Verberne</t>
  </si>
  <si>
    <t>H.Beeren</t>
  </si>
  <si>
    <t>Gerard v. Veldhoven</t>
  </si>
  <si>
    <t>Andre Vrijhoeven</t>
  </si>
  <si>
    <t>Wim Jansen</t>
  </si>
  <si>
    <t>Bert v.d. Eertwegh</t>
  </si>
  <si>
    <t>tel. 0408422902</t>
  </si>
  <si>
    <t>Frans Groenen</t>
  </si>
  <si>
    <t>G.Couwenberg</t>
  </si>
  <si>
    <t>Piet de Greef</t>
  </si>
  <si>
    <t>Henk v.d Linden</t>
  </si>
  <si>
    <t>Jos van Gompel</t>
  </si>
  <si>
    <t>Cees v.d.Loo</t>
  </si>
  <si>
    <t>Team De Poedelaars</t>
  </si>
  <si>
    <t>Janus Sanders</t>
  </si>
  <si>
    <t>Kees Verschure</t>
  </si>
  <si>
    <t>Tiny van Riel</t>
  </si>
  <si>
    <t>Jos Donkers</t>
  </si>
  <si>
    <t>Dik Hoogervorst</t>
  </si>
  <si>
    <t>Jan van Avezaath</t>
  </si>
  <si>
    <t>06-20126845</t>
  </si>
  <si>
    <t>Ton Govers</t>
  </si>
  <si>
    <t>Eric Blok</t>
  </si>
  <si>
    <t>Wim Aarts</t>
  </si>
  <si>
    <t>Nout Sanders</t>
  </si>
  <si>
    <t>Peter van Lieshout</t>
  </si>
  <si>
    <t>Team Oerle 1.</t>
  </si>
  <si>
    <t>Team Oerle 2.</t>
  </si>
  <si>
    <t>Jan Nelissen</t>
  </si>
  <si>
    <t>06-14692972</t>
  </si>
  <si>
    <t>Team Heikant</t>
  </si>
  <si>
    <t>Team D'n Bond</t>
  </si>
  <si>
    <t>Wil Meulenbroek</t>
  </si>
  <si>
    <t xml:space="preserve">tel.06-27513097 </t>
  </si>
  <si>
    <t>06-23230163</t>
  </si>
  <si>
    <t>tel. 040-2535034</t>
  </si>
  <si>
    <t>Wedstr.</t>
  </si>
  <si>
    <t>Gerard Dielesen</t>
  </si>
  <si>
    <t>H.Goorberg</t>
  </si>
  <si>
    <t>R.Hazenberg</t>
  </si>
  <si>
    <t>H.Moeskops</t>
  </si>
  <si>
    <t>Totaal</t>
  </si>
  <si>
    <t>Carab</t>
  </si>
  <si>
    <t>aantal</t>
  </si>
  <si>
    <t>Gemiddelde</t>
  </si>
  <si>
    <t xml:space="preserve">gespeelde </t>
  </si>
  <si>
    <t>wedstrijden</t>
  </si>
  <si>
    <t>Te maken carb</t>
  </si>
  <si>
    <t>Te maken Carb</t>
  </si>
  <si>
    <t>2017-2018</t>
  </si>
  <si>
    <t>2017/2018</t>
  </si>
  <si>
    <t>van Asperdt</t>
  </si>
  <si>
    <t>van Trier</t>
  </si>
  <si>
    <t>Jan Meulenbroek</t>
  </si>
  <si>
    <t>Ad vd Hurk</t>
  </si>
  <si>
    <t>Ben Wouters</t>
  </si>
  <si>
    <t>Giedi v Riet</t>
  </si>
  <si>
    <t>Harrie Moeskops</t>
  </si>
  <si>
    <t>Reserve30</t>
  </si>
  <si>
    <t>2018-2019</t>
  </si>
  <si>
    <t>reserve 30</t>
  </si>
  <si>
    <t>Reserve 53</t>
  </si>
  <si>
    <t>Hans Cardeneo</t>
  </si>
  <si>
    <t>tel.0613199371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</si>
</sst>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b/>
      <u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 applyAlignment="1"/>
    <xf numFmtId="0" fontId="7" fillId="0" borderId="0" xfId="0" applyFont="1"/>
    <xf numFmtId="0" fontId="0" fillId="0" borderId="0" xfId="0" applyBorder="1"/>
    <xf numFmtId="0" fontId="0" fillId="0" borderId="0" xfId="0" applyAlignment="1">
      <alignment horizontal="center" vertic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10" fillId="0" borderId="0" xfId="0" applyFont="1" applyAlignment="1"/>
    <xf numFmtId="0" fontId="1" fillId="0" borderId="0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9" fillId="0" borderId="0" xfId="0" applyFont="1" applyBorder="1" applyAlignment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0" fillId="0" borderId="15" xfId="0" applyBorder="1"/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17" xfId="0" applyBorder="1"/>
    <xf numFmtId="0" fontId="1" fillId="0" borderId="17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0" fillId="0" borderId="14" xfId="0" applyBorder="1"/>
    <xf numFmtId="0" fontId="1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0" fontId="0" fillId="0" borderId="29" xfId="0" applyBorder="1"/>
    <xf numFmtId="0" fontId="0" fillId="0" borderId="31" xfId="0" applyBorder="1"/>
    <xf numFmtId="1" fontId="0" fillId="0" borderId="4" xfId="0" applyNumberForma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6" fillId="0" borderId="3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1" fillId="0" borderId="30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0" borderId="26" xfId="0" applyBorder="1"/>
    <xf numFmtId="1" fontId="0" fillId="0" borderId="0" xfId="0" applyNumberFormat="1"/>
    <xf numFmtId="2" fontId="0" fillId="0" borderId="4" xfId="0" applyNumberFormat="1" applyBorder="1" applyAlignment="1">
      <alignment horizontal="center"/>
    </xf>
    <xf numFmtId="1" fontId="1" fillId="0" borderId="0" xfId="0" applyNumberFormat="1" applyFont="1" applyBorder="1"/>
    <xf numFmtId="0" fontId="1" fillId="0" borderId="17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8" xfId="0" applyFont="1" applyBorder="1"/>
    <xf numFmtId="0" fontId="1" fillId="0" borderId="39" xfId="0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2" fontId="0" fillId="0" borderId="38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0" borderId="4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16"/>
  <sheetViews>
    <sheetView tabSelected="1" zoomScaleNormal="100" workbookViewId="0">
      <pane xSplit="2" topLeftCell="C1" activePane="topRight" state="frozen"/>
      <selection pane="topRight" activeCell="D120" sqref="D120"/>
    </sheetView>
  </sheetViews>
  <sheetFormatPr defaultRowHeight="15" x14ac:dyDescent="0.25"/>
  <cols>
    <col min="1" max="1" width="17.7109375" customWidth="1"/>
    <col min="2" max="2" width="15.28515625" customWidth="1"/>
    <col min="3" max="3" width="4.7109375" customWidth="1"/>
    <col min="4" max="4" width="5.140625" customWidth="1"/>
    <col min="5" max="25" width="4.7109375" customWidth="1"/>
    <col min="26" max="26" width="6.5703125" style="11" customWidth="1"/>
    <col min="27" max="27" width="11.7109375" style="11" customWidth="1"/>
    <col min="28" max="28" width="12" style="84" customWidth="1"/>
    <col min="29" max="29" width="14.42578125" customWidth="1"/>
    <col min="30" max="34" width="3.28515625" customWidth="1"/>
    <col min="35" max="35" width="26.140625" customWidth="1"/>
    <col min="36" max="50" width="3.28515625" customWidth="1"/>
  </cols>
  <sheetData>
    <row r="1" spans="1:29" ht="21" x14ac:dyDescent="0.35">
      <c r="A1" s="1" t="s">
        <v>0</v>
      </c>
      <c r="B1" s="1"/>
      <c r="C1" s="26"/>
      <c r="D1" s="27" t="s">
        <v>69</v>
      </c>
      <c r="E1" s="27"/>
    </row>
    <row r="2" spans="1:29" ht="21.75" thickBot="1" x14ac:dyDescent="0.4">
      <c r="A2" s="1"/>
      <c r="B2" s="1"/>
      <c r="C2" s="26"/>
      <c r="D2" s="27"/>
      <c r="E2" s="27"/>
    </row>
    <row r="3" spans="1:29" ht="15" customHeight="1" thickBot="1" x14ac:dyDescent="0.4">
      <c r="A3" s="5" t="s">
        <v>8</v>
      </c>
      <c r="B3" s="1"/>
      <c r="D3" s="1"/>
      <c r="AA3" s="86" t="s">
        <v>62</v>
      </c>
    </row>
    <row r="4" spans="1:29" ht="15.75" customHeight="1" thickBot="1" x14ac:dyDescent="0.4">
      <c r="A4" s="5" t="s">
        <v>48</v>
      </c>
      <c r="B4" s="23"/>
      <c r="C4" s="1"/>
      <c r="D4" s="1"/>
      <c r="Z4" s="86" t="s">
        <v>60</v>
      </c>
      <c r="AA4" s="11" t="s">
        <v>64</v>
      </c>
      <c r="AB4" s="88" t="s">
        <v>63</v>
      </c>
      <c r="AC4" s="106" t="s">
        <v>67</v>
      </c>
    </row>
    <row r="5" spans="1:29" ht="15.75" customHeight="1" thickBot="1" x14ac:dyDescent="0.3">
      <c r="A5" s="29" t="s">
        <v>9</v>
      </c>
      <c r="B5" s="98" t="s">
        <v>55</v>
      </c>
      <c r="C5" s="54">
        <v>3</v>
      </c>
      <c r="D5" s="55">
        <v>8</v>
      </c>
      <c r="E5" s="55">
        <v>11</v>
      </c>
      <c r="F5" s="55">
        <v>13</v>
      </c>
      <c r="G5" s="55">
        <v>21</v>
      </c>
      <c r="H5" s="55">
        <v>26</v>
      </c>
      <c r="I5" s="55">
        <v>31</v>
      </c>
      <c r="J5" s="55">
        <v>36</v>
      </c>
      <c r="K5" s="55">
        <v>50</v>
      </c>
      <c r="L5" s="55">
        <v>39</v>
      </c>
      <c r="M5" s="55">
        <v>54</v>
      </c>
      <c r="N5" s="55">
        <v>41</v>
      </c>
      <c r="O5" s="55">
        <v>59</v>
      </c>
      <c r="P5" s="55">
        <v>64</v>
      </c>
      <c r="Q5" s="55">
        <v>67</v>
      </c>
      <c r="R5" s="55">
        <v>69</v>
      </c>
      <c r="S5" s="55">
        <v>77</v>
      </c>
      <c r="T5" s="55">
        <v>82</v>
      </c>
      <c r="U5" s="55"/>
      <c r="V5" s="55"/>
      <c r="W5" s="85"/>
      <c r="X5" s="33"/>
      <c r="Y5" s="33"/>
      <c r="Z5" s="101" t="s">
        <v>61</v>
      </c>
      <c r="AA5" s="87" t="s">
        <v>65</v>
      </c>
      <c r="AB5" s="89" t="s">
        <v>68</v>
      </c>
      <c r="AC5" s="87" t="s">
        <v>78</v>
      </c>
    </row>
    <row r="6" spans="1:29" ht="15.75" customHeight="1" thickBot="1" x14ac:dyDescent="0.3">
      <c r="B6" s="97" t="s">
        <v>67</v>
      </c>
    </row>
    <row r="7" spans="1:29" ht="15.75" customHeight="1" x14ac:dyDescent="0.25">
      <c r="A7" t="s">
        <v>9</v>
      </c>
      <c r="B7" s="96">
        <v>31</v>
      </c>
      <c r="C7" s="49"/>
      <c r="D7" s="53"/>
      <c r="E7" s="53"/>
      <c r="F7" s="53">
        <v>34</v>
      </c>
      <c r="G7" s="53">
        <v>22</v>
      </c>
      <c r="H7" s="53"/>
      <c r="I7" s="53">
        <v>21</v>
      </c>
      <c r="J7" s="53">
        <v>21</v>
      </c>
      <c r="K7" s="53">
        <v>34</v>
      </c>
      <c r="L7" s="53"/>
      <c r="M7" s="44">
        <v>21</v>
      </c>
      <c r="N7" s="53">
        <v>18</v>
      </c>
      <c r="O7" s="44">
        <v>43</v>
      </c>
      <c r="P7" s="44">
        <v>20</v>
      </c>
      <c r="Q7" s="44">
        <v>21</v>
      </c>
      <c r="R7" s="53"/>
      <c r="S7" s="53">
        <v>21</v>
      </c>
      <c r="T7" s="53">
        <v>25</v>
      </c>
      <c r="U7" s="53"/>
      <c r="V7" s="53"/>
      <c r="W7" s="93"/>
      <c r="X7" s="33"/>
      <c r="Y7" s="33"/>
      <c r="Z7" s="71">
        <f t="shared" ref="Z7:Z14" si="0">SUM(C7:Y7)</f>
        <v>301</v>
      </c>
      <c r="AA7" s="71">
        <f t="shared" ref="AA7:AA14" si="1">COUNT(C7:Y7)</f>
        <v>12</v>
      </c>
      <c r="AB7" s="108">
        <f t="shared" ref="AB7:AB14" si="2">AVERAGE(C7:W7)</f>
        <v>25.083333333333332</v>
      </c>
      <c r="AC7" s="92">
        <f t="shared" ref="AC7:AC14" si="3">ROUNDUP(AB7,0)</f>
        <v>26</v>
      </c>
    </row>
    <row r="8" spans="1:29" ht="15.75" customHeight="1" x14ac:dyDescent="0.25">
      <c r="A8" t="s">
        <v>40</v>
      </c>
      <c r="B8" s="96">
        <v>21</v>
      </c>
      <c r="C8" s="112">
        <v>17</v>
      </c>
      <c r="D8" s="113">
        <v>28</v>
      </c>
      <c r="E8" s="113">
        <v>20</v>
      </c>
      <c r="F8" s="113"/>
      <c r="G8" s="113"/>
      <c r="H8" s="113">
        <v>14</v>
      </c>
      <c r="I8" s="113">
        <v>13</v>
      </c>
      <c r="J8" s="113"/>
      <c r="K8" s="113">
        <v>23</v>
      </c>
      <c r="L8" s="113">
        <v>22</v>
      </c>
      <c r="M8" s="114"/>
      <c r="N8" s="113">
        <v>22</v>
      </c>
      <c r="O8" s="114"/>
      <c r="P8" s="114"/>
      <c r="Q8" s="114">
        <v>21</v>
      </c>
      <c r="R8" s="113"/>
      <c r="S8" s="113">
        <v>13</v>
      </c>
      <c r="T8" s="113"/>
      <c r="U8" s="113"/>
      <c r="V8" s="113"/>
      <c r="W8" s="115"/>
      <c r="X8" s="33"/>
      <c r="Y8" s="33"/>
      <c r="Z8" s="71">
        <f t="shared" si="0"/>
        <v>193</v>
      </c>
      <c r="AA8" s="71">
        <f t="shared" si="1"/>
        <v>10</v>
      </c>
      <c r="AB8" s="108">
        <f t="shared" si="2"/>
        <v>19.3</v>
      </c>
      <c r="AC8" s="92">
        <f t="shared" si="3"/>
        <v>20</v>
      </c>
    </row>
    <row r="9" spans="1:29" ht="15.75" customHeight="1" x14ac:dyDescent="0.25">
      <c r="A9" t="s">
        <v>71</v>
      </c>
      <c r="B9" s="38">
        <v>15</v>
      </c>
      <c r="C9" s="50"/>
      <c r="D9" s="33"/>
      <c r="E9" s="33"/>
      <c r="F9" s="33"/>
      <c r="G9" s="33">
        <v>19</v>
      </c>
      <c r="H9" s="33">
        <v>18</v>
      </c>
      <c r="I9" s="33"/>
      <c r="J9" s="33"/>
      <c r="K9" s="33">
        <v>19</v>
      </c>
      <c r="L9" s="33"/>
      <c r="M9" s="42">
        <v>20</v>
      </c>
      <c r="N9" s="33"/>
      <c r="O9" s="42"/>
      <c r="P9" s="42">
        <v>13</v>
      </c>
      <c r="Q9" s="42"/>
      <c r="R9" s="33"/>
      <c r="S9" s="33">
        <v>13</v>
      </c>
      <c r="T9" s="33">
        <v>23</v>
      </c>
      <c r="U9" s="33"/>
      <c r="V9" s="33"/>
      <c r="W9" s="94"/>
      <c r="X9" s="33"/>
      <c r="Y9" s="33"/>
      <c r="Z9" s="71">
        <f t="shared" si="0"/>
        <v>125</v>
      </c>
      <c r="AA9" s="71">
        <f t="shared" si="1"/>
        <v>7</v>
      </c>
      <c r="AB9" s="108">
        <f t="shared" si="2"/>
        <v>17.857142857142858</v>
      </c>
      <c r="AC9" s="92">
        <f t="shared" si="3"/>
        <v>18</v>
      </c>
    </row>
    <row r="10" spans="1:29" ht="15.75" customHeight="1" x14ac:dyDescent="0.25">
      <c r="A10" t="s">
        <v>10</v>
      </c>
      <c r="B10" s="38">
        <v>23</v>
      </c>
      <c r="C10" s="50">
        <v>30</v>
      </c>
      <c r="D10" s="33">
        <v>22</v>
      </c>
      <c r="E10" s="33">
        <v>22</v>
      </c>
      <c r="F10" s="33"/>
      <c r="G10" s="33"/>
      <c r="H10" s="33">
        <v>37</v>
      </c>
      <c r="I10" s="33">
        <v>15</v>
      </c>
      <c r="J10" s="33">
        <v>23</v>
      </c>
      <c r="K10" s="33">
        <v>36</v>
      </c>
      <c r="L10" s="33">
        <v>23</v>
      </c>
      <c r="M10" s="42">
        <v>24</v>
      </c>
      <c r="N10" s="33">
        <v>27</v>
      </c>
      <c r="O10" s="42">
        <v>19</v>
      </c>
      <c r="P10" s="42">
        <v>30</v>
      </c>
      <c r="Q10" s="42">
        <v>14</v>
      </c>
      <c r="R10" s="33">
        <v>12</v>
      </c>
      <c r="S10" s="33">
        <v>26</v>
      </c>
      <c r="T10" s="33">
        <v>19</v>
      </c>
      <c r="U10" s="33"/>
      <c r="V10" s="33"/>
      <c r="W10" s="94"/>
      <c r="X10" s="33"/>
      <c r="Y10" s="33"/>
      <c r="Z10" s="71">
        <f t="shared" si="0"/>
        <v>379</v>
      </c>
      <c r="AA10" s="71">
        <f t="shared" si="1"/>
        <v>16</v>
      </c>
      <c r="AB10" s="108">
        <f t="shared" si="2"/>
        <v>23.6875</v>
      </c>
      <c r="AC10" s="92">
        <f t="shared" si="3"/>
        <v>24</v>
      </c>
    </row>
    <row r="11" spans="1:29" ht="15.75" customHeight="1" x14ac:dyDescent="0.25">
      <c r="A11" t="s">
        <v>70</v>
      </c>
      <c r="B11" s="38">
        <v>17</v>
      </c>
      <c r="C11" s="50">
        <v>12</v>
      </c>
      <c r="D11" s="33">
        <v>23</v>
      </c>
      <c r="E11" s="33">
        <v>15</v>
      </c>
      <c r="F11" s="33"/>
      <c r="G11" s="33"/>
      <c r="H11" s="33"/>
      <c r="I11" s="33"/>
      <c r="J11" s="33">
        <v>31</v>
      </c>
      <c r="K11" s="33"/>
      <c r="L11" s="33"/>
      <c r="M11" s="42"/>
      <c r="N11" s="33"/>
      <c r="O11" s="42">
        <v>19</v>
      </c>
      <c r="P11" s="42"/>
      <c r="Q11" s="42"/>
      <c r="R11" s="33">
        <v>13</v>
      </c>
      <c r="S11" s="33"/>
      <c r="T11" s="33"/>
      <c r="U11" s="33"/>
      <c r="V11" s="33"/>
      <c r="W11" s="94"/>
      <c r="X11" s="33"/>
      <c r="Y11" s="33"/>
      <c r="Z11" s="71">
        <f t="shared" si="0"/>
        <v>113</v>
      </c>
      <c r="AA11" s="71">
        <f t="shared" si="1"/>
        <v>6</v>
      </c>
      <c r="AB11" s="108">
        <f t="shared" si="2"/>
        <v>18.833333333333332</v>
      </c>
      <c r="AC11" s="92">
        <f t="shared" si="3"/>
        <v>19</v>
      </c>
    </row>
    <row r="12" spans="1:29" ht="15.75" customHeight="1" x14ac:dyDescent="0.25">
      <c r="A12" t="s">
        <v>74</v>
      </c>
      <c r="B12" s="38">
        <v>26</v>
      </c>
      <c r="C12" s="50">
        <v>20</v>
      </c>
      <c r="D12" s="33">
        <v>19</v>
      </c>
      <c r="E12" s="33"/>
      <c r="F12" s="33"/>
      <c r="G12" s="33">
        <v>25</v>
      </c>
      <c r="H12" s="33">
        <v>15</v>
      </c>
      <c r="I12" s="33">
        <v>33</v>
      </c>
      <c r="J12" s="33">
        <v>33</v>
      </c>
      <c r="K12" s="33"/>
      <c r="L12" s="33">
        <v>25</v>
      </c>
      <c r="M12" s="42"/>
      <c r="N12" s="33">
        <v>27</v>
      </c>
      <c r="O12" s="42">
        <v>12</v>
      </c>
      <c r="P12" s="42">
        <v>25</v>
      </c>
      <c r="Q12" s="42">
        <v>9</v>
      </c>
      <c r="R12" s="33">
        <v>23</v>
      </c>
      <c r="S12" s="33"/>
      <c r="T12" s="33"/>
      <c r="U12" s="33"/>
      <c r="V12" s="33"/>
      <c r="W12" s="94"/>
      <c r="X12" s="33"/>
      <c r="Y12" s="33"/>
      <c r="Z12" s="71">
        <f t="shared" si="0"/>
        <v>266</v>
      </c>
      <c r="AA12" s="71">
        <f t="shared" si="1"/>
        <v>12</v>
      </c>
      <c r="AB12" s="108">
        <f t="shared" si="2"/>
        <v>22.166666666666668</v>
      </c>
      <c r="AC12" s="92">
        <f t="shared" si="3"/>
        <v>23</v>
      </c>
    </row>
    <row r="13" spans="1:29" ht="18.75" customHeight="1" x14ac:dyDescent="0.25">
      <c r="A13" t="s">
        <v>11</v>
      </c>
      <c r="B13" s="38">
        <v>15</v>
      </c>
      <c r="C13" s="50"/>
      <c r="D13" s="33">
        <v>14</v>
      </c>
      <c r="E13" s="33">
        <v>9</v>
      </c>
      <c r="F13" s="33">
        <v>11</v>
      </c>
      <c r="G13" s="33">
        <v>16</v>
      </c>
      <c r="H13" s="33">
        <v>21</v>
      </c>
      <c r="I13" s="33"/>
      <c r="J13" s="33"/>
      <c r="K13" s="33"/>
      <c r="L13" s="33">
        <v>15</v>
      </c>
      <c r="M13" s="42">
        <v>9</v>
      </c>
      <c r="N13" s="33"/>
      <c r="O13" s="42">
        <v>18</v>
      </c>
      <c r="P13" s="42"/>
      <c r="Q13" s="42"/>
      <c r="R13" s="33">
        <v>9</v>
      </c>
      <c r="S13" s="33">
        <v>21</v>
      </c>
      <c r="T13" s="33">
        <v>11</v>
      </c>
      <c r="U13" s="33"/>
      <c r="V13" s="33"/>
      <c r="W13" s="94"/>
      <c r="X13" s="33"/>
      <c r="Y13" s="33"/>
      <c r="Z13" s="71">
        <f t="shared" si="0"/>
        <v>154</v>
      </c>
      <c r="AA13" s="71">
        <f t="shared" si="1"/>
        <v>11</v>
      </c>
      <c r="AB13" s="108">
        <f t="shared" si="2"/>
        <v>14</v>
      </c>
      <c r="AC13" s="92">
        <f t="shared" si="3"/>
        <v>14</v>
      </c>
    </row>
    <row r="14" spans="1:29" ht="15.75" customHeight="1" thickBot="1" x14ac:dyDescent="0.3">
      <c r="A14" t="s">
        <v>81</v>
      </c>
      <c r="B14" s="39">
        <v>15</v>
      </c>
      <c r="C14" s="51">
        <v>9</v>
      </c>
      <c r="D14" s="52"/>
      <c r="E14" s="52">
        <v>11</v>
      </c>
      <c r="F14" s="52">
        <v>11</v>
      </c>
      <c r="G14" s="52">
        <v>7</v>
      </c>
      <c r="H14" s="52"/>
      <c r="I14" s="52">
        <v>6</v>
      </c>
      <c r="J14" s="52">
        <v>9</v>
      </c>
      <c r="K14" s="52">
        <v>11</v>
      </c>
      <c r="L14" s="52">
        <v>6</v>
      </c>
      <c r="M14" s="47">
        <v>17</v>
      </c>
      <c r="N14" s="52">
        <v>11</v>
      </c>
      <c r="O14" s="47"/>
      <c r="P14" s="47">
        <v>9</v>
      </c>
      <c r="Q14" s="47">
        <v>7</v>
      </c>
      <c r="R14" s="52">
        <v>12</v>
      </c>
      <c r="S14" s="52"/>
      <c r="T14" s="52">
        <v>13</v>
      </c>
      <c r="U14" s="52"/>
      <c r="V14" s="52"/>
      <c r="W14" s="95"/>
      <c r="X14" s="33"/>
      <c r="Y14" s="33"/>
      <c r="Z14" s="71">
        <f t="shared" si="0"/>
        <v>139</v>
      </c>
      <c r="AA14" s="71">
        <f t="shared" si="1"/>
        <v>14</v>
      </c>
      <c r="AB14" s="108">
        <f t="shared" si="2"/>
        <v>9.9285714285714288</v>
      </c>
      <c r="AC14" s="92">
        <f t="shared" si="3"/>
        <v>10</v>
      </c>
    </row>
    <row r="15" spans="1:29" ht="15.75" customHeight="1" x14ac:dyDescent="0.25">
      <c r="H15" s="11"/>
      <c r="I15" s="11"/>
      <c r="J15" s="11"/>
      <c r="K15" s="11"/>
      <c r="L15" s="11"/>
      <c r="AC15" s="107"/>
    </row>
    <row r="16" spans="1:29" ht="15.75" customHeight="1" thickBot="1" x14ac:dyDescent="0.3">
      <c r="H16" s="11"/>
      <c r="I16" s="11"/>
      <c r="J16" s="11"/>
      <c r="K16" s="11"/>
      <c r="L16" s="11"/>
      <c r="AC16" s="107"/>
    </row>
    <row r="17" spans="1:29" ht="15.75" hidden="1" customHeight="1" thickBot="1" x14ac:dyDescent="0.3">
      <c r="Z17" s="11">
        <f>SUM(C17:W17)</f>
        <v>0</v>
      </c>
      <c r="AA17" s="11">
        <f>SUM(AA7:AA16)</f>
        <v>88</v>
      </c>
      <c r="AC17" s="107"/>
    </row>
    <row r="18" spans="1:29" ht="15.75" customHeight="1" thickBot="1" x14ac:dyDescent="0.3">
      <c r="A18" s="30" t="s">
        <v>50</v>
      </c>
      <c r="H18" s="11"/>
      <c r="I18" s="11"/>
      <c r="J18" s="11"/>
      <c r="K18" s="13"/>
      <c r="L18" s="11"/>
      <c r="AA18" s="86" t="s">
        <v>62</v>
      </c>
      <c r="AC18" s="107"/>
    </row>
    <row r="19" spans="1:29" ht="15.75" customHeight="1" thickBot="1" x14ac:dyDescent="0.3">
      <c r="A19" s="14" t="s">
        <v>25</v>
      </c>
      <c r="B19" s="6"/>
      <c r="C19" s="7"/>
      <c r="D19" s="6"/>
      <c r="E19" s="6"/>
      <c r="H19" s="11"/>
      <c r="I19" s="11"/>
      <c r="J19" s="11"/>
      <c r="K19" s="13"/>
      <c r="L19" s="11"/>
      <c r="Z19" s="86" t="s">
        <v>60</v>
      </c>
      <c r="AA19" s="11" t="s">
        <v>64</v>
      </c>
      <c r="AB19" s="88" t="s">
        <v>63</v>
      </c>
      <c r="AC19" s="106" t="s">
        <v>67</v>
      </c>
    </row>
    <row r="20" spans="1:29" ht="15.75" customHeight="1" thickBot="1" x14ac:dyDescent="0.3">
      <c r="A20" s="35" t="s">
        <v>26</v>
      </c>
      <c r="B20" s="99" t="s">
        <v>55</v>
      </c>
      <c r="C20" s="57">
        <v>7</v>
      </c>
      <c r="D20" s="40">
        <v>10</v>
      </c>
      <c r="E20" s="55">
        <v>14</v>
      </c>
      <c r="F20" s="55">
        <v>18</v>
      </c>
      <c r="G20" s="55">
        <v>21</v>
      </c>
      <c r="H20" s="55">
        <v>25</v>
      </c>
      <c r="I20" s="55">
        <v>35</v>
      </c>
      <c r="J20" s="55">
        <v>38</v>
      </c>
      <c r="K20" s="55">
        <v>46</v>
      </c>
      <c r="L20" s="55">
        <v>50</v>
      </c>
      <c r="M20" s="55">
        <v>53</v>
      </c>
      <c r="N20" s="55">
        <v>42</v>
      </c>
      <c r="O20" s="55">
        <v>63</v>
      </c>
      <c r="P20" s="55">
        <v>66</v>
      </c>
      <c r="Q20" s="55">
        <v>70</v>
      </c>
      <c r="R20" s="55">
        <v>74</v>
      </c>
      <c r="S20" s="55">
        <v>77</v>
      </c>
      <c r="T20" s="55">
        <v>81</v>
      </c>
      <c r="U20" s="55"/>
      <c r="V20" s="55"/>
      <c r="W20" s="58"/>
      <c r="X20" s="102"/>
      <c r="Y20" s="103"/>
      <c r="Z20" s="87" t="s">
        <v>61</v>
      </c>
      <c r="AA20" s="87" t="s">
        <v>65</v>
      </c>
      <c r="AB20" s="89" t="s">
        <v>68</v>
      </c>
      <c r="AC20" s="87" t="s">
        <v>78</v>
      </c>
    </row>
    <row r="21" spans="1:29" ht="15.75" thickBot="1" x14ac:dyDescent="0.3">
      <c r="A21" s="15"/>
      <c r="B21" s="97" t="s">
        <v>67</v>
      </c>
      <c r="D21" s="28"/>
      <c r="H21" s="11"/>
      <c r="I21" s="11"/>
      <c r="J21" s="11"/>
      <c r="K21" s="75"/>
      <c r="L21" s="11"/>
      <c r="AC21" s="107"/>
    </row>
    <row r="22" spans="1:29" x14ac:dyDescent="0.25">
      <c r="A22" t="s">
        <v>26</v>
      </c>
      <c r="B22" s="18">
        <v>40</v>
      </c>
      <c r="C22" s="61">
        <v>46</v>
      </c>
      <c r="D22" s="53">
        <v>36</v>
      </c>
      <c r="E22" s="53">
        <v>49</v>
      </c>
      <c r="F22" s="53">
        <v>42</v>
      </c>
      <c r="G22" s="53">
        <v>38</v>
      </c>
      <c r="H22" s="53">
        <v>62</v>
      </c>
      <c r="I22" s="53">
        <v>36</v>
      </c>
      <c r="J22" s="53">
        <v>26</v>
      </c>
      <c r="K22" s="53">
        <v>40</v>
      </c>
      <c r="L22" s="53"/>
      <c r="M22" s="53">
        <v>41</v>
      </c>
      <c r="N22" s="53">
        <v>19</v>
      </c>
      <c r="O22" s="53"/>
      <c r="P22" s="53">
        <v>27</v>
      </c>
      <c r="Q22" s="53">
        <v>39</v>
      </c>
      <c r="R22" s="53">
        <v>44</v>
      </c>
      <c r="S22" s="53">
        <v>50</v>
      </c>
      <c r="T22" s="53">
        <v>59</v>
      </c>
      <c r="U22" s="53"/>
      <c r="V22" s="53"/>
      <c r="W22" s="33"/>
      <c r="X22" s="33"/>
      <c r="Y22" s="33"/>
      <c r="Z22" s="71">
        <f t="shared" ref="Z22:Z28" si="4">SUM(C22:W22)</f>
        <v>654</v>
      </c>
      <c r="AA22" s="71">
        <f t="shared" ref="AA22:AA28" si="5">COUNT(C22:W22)</f>
        <v>16</v>
      </c>
      <c r="AB22" s="108">
        <f t="shared" ref="AB22:AB28" si="6">AVERAGE(C22:W22)</f>
        <v>40.875</v>
      </c>
      <c r="AC22" s="92">
        <f t="shared" ref="AC22:AC28" si="7">ROUNDUP(AB22,0)</f>
        <v>41</v>
      </c>
    </row>
    <row r="23" spans="1:29" x14ac:dyDescent="0.25">
      <c r="A23" t="s">
        <v>27</v>
      </c>
      <c r="B23" s="19">
        <v>24</v>
      </c>
      <c r="C23" s="62">
        <v>18</v>
      </c>
      <c r="D23" s="33"/>
      <c r="E23" s="33">
        <v>15</v>
      </c>
      <c r="F23" s="33">
        <v>28</v>
      </c>
      <c r="G23" s="33"/>
      <c r="H23" s="33">
        <v>28</v>
      </c>
      <c r="I23" s="33">
        <v>29</v>
      </c>
      <c r="J23" s="33"/>
      <c r="K23" s="33">
        <v>25</v>
      </c>
      <c r="L23" s="33">
        <v>14</v>
      </c>
      <c r="M23" s="33">
        <v>35</v>
      </c>
      <c r="N23" s="33"/>
      <c r="O23" s="33">
        <v>22</v>
      </c>
      <c r="P23" s="33">
        <v>21</v>
      </c>
      <c r="Q23" s="33">
        <v>38</v>
      </c>
      <c r="R23" s="33">
        <v>30</v>
      </c>
      <c r="S23" s="33">
        <v>23</v>
      </c>
      <c r="T23" s="33"/>
      <c r="U23" s="33"/>
      <c r="V23" s="33"/>
      <c r="W23" s="33"/>
      <c r="X23" s="33"/>
      <c r="Y23" s="33"/>
      <c r="Z23" s="71">
        <f t="shared" si="4"/>
        <v>326</v>
      </c>
      <c r="AA23" s="71">
        <f t="shared" si="5"/>
        <v>13</v>
      </c>
      <c r="AB23" s="108">
        <f t="shared" si="6"/>
        <v>25.076923076923077</v>
      </c>
      <c r="AC23" s="92">
        <f t="shared" si="7"/>
        <v>26</v>
      </c>
    </row>
    <row r="24" spans="1:29" ht="15" customHeight="1" x14ac:dyDescent="0.25">
      <c r="A24" t="s">
        <v>56</v>
      </c>
      <c r="B24" s="19">
        <v>21</v>
      </c>
      <c r="C24" s="62">
        <v>22</v>
      </c>
      <c r="D24" s="71"/>
      <c r="E24" s="33">
        <v>16</v>
      </c>
      <c r="F24" s="33">
        <v>18</v>
      </c>
      <c r="G24" s="33">
        <v>24</v>
      </c>
      <c r="H24" s="33">
        <v>9</v>
      </c>
      <c r="I24" s="33"/>
      <c r="J24" s="33">
        <v>20</v>
      </c>
      <c r="K24" s="33">
        <v>8</v>
      </c>
      <c r="L24" s="33"/>
      <c r="M24" s="33">
        <v>29</v>
      </c>
      <c r="N24" s="33">
        <v>18</v>
      </c>
      <c r="O24" s="33">
        <v>22</v>
      </c>
      <c r="P24" s="33">
        <v>24</v>
      </c>
      <c r="Q24" s="33">
        <v>26</v>
      </c>
      <c r="R24" s="33"/>
      <c r="S24" s="33">
        <v>10</v>
      </c>
      <c r="T24" s="33">
        <v>16</v>
      </c>
      <c r="U24" s="33"/>
      <c r="V24" s="33"/>
      <c r="W24" s="33"/>
      <c r="X24" s="33"/>
      <c r="Y24" s="33"/>
      <c r="Z24" s="71">
        <f t="shared" si="4"/>
        <v>262</v>
      </c>
      <c r="AA24" s="71">
        <f t="shared" si="5"/>
        <v>14</v>
      </c>
      <c r="AB24" s="108">
        <f t="shared" si="6"/>
        <v>18.714285714285715</v>
      </c>
      <c r="AC24" s="92">
        <f t="shared" si="7"/>
        <v>19</v>
      </c>
    </row>
    <row r="25" spans="1:29" ht="15" customHeight="1" x14ac:dyDescent="0.25">
      <c r="A25" t="s">
        <v>29</v>
      </c>
      <c r="B25" s="19">
        <v>20</v>
      </c>
      <c r="C25" s="62">
        <v>19</v>
      </c>
      <c r="D25" s="63">
        <v>9</v>
      </c>
      <c r="E25" s="33">
        <v>12</v>
      </c>
      <c r="F25" s="33"/>
      <c r="G25" s="33">
        <v>21</v>
      </c>
      <c r="H25" s="33">
        <v>30</v>
      </c>
      <c r="I25" s="33"/>
      <c r="J25" s="33">
        <v>12</v>
      </c>
      <c r="K25" s="33">
        <v>25</v>
      </c>
      <c r="L25" s="33">
        <v>32</v>
      </c>
      <c r="M25" s="33"/>
      <c r="N25" s="33"/>
      <c r="O25" s="33">
        <v>18</v>
      </c>
      <c r="P25" s="33"/>
      <c r="Q25" s="33">
        <v>18</v>
      </c>
      <c r="R25" s="33">
        <v>12</v>
      </c>
      <c r="S25" s="33"/>
      <c r="T25" s="33">
        <v>17</v>
      </c>
      <c r="U25" s="33"/>
      <c r="V25" s="33"/>
      <c r="W25" s="33"/>
      <c r="X25" s="33"/>
      <c r="Y25" s="33"/>
      <c r="Z25" s="71">
        <f t="shared" si="4"/>
        <v>225</v>
      </c>
      <c r="AA25" s="71">
        <f t="shared" si="5"/>
        <v>12</v>
      </c>
      <c r="AB25" s="108">
        <f t="shared" si="6"/>
        <v>18.75</v>
      </c>
      <c r="AC25" s="92">
        <f t="shared" si="7"/>
        <v>19</v>
      </c>
    </row>
    <row r="26" spans="1:29" ht="15" customHeight="1" x14ac:dyDescent="0.25">
      <c r="A26" t="s">
        <v>30</v>
      </c>
      <c r="B26" s="19">
        <v>20</v>
      </c>
      <c r="C26" s="62"/>
      <c r="D26" s="33">
        <v>25</v>
      </c>
      <c r="E26" s="33">
        <v>13</v>
      </c>
      <c r="F26" s="33">
        <v>8</v>
      </c>
      <c r="G26" s="33">
        <v>22</v>
      </c>
      <c r="H26" s="33">
        <v>9</v>
      </c>
      <c r="I26" s="33">
        <v>14</v>
      </c>
      <c r="J26" s="33"/>
      <c r="K26" s="33"/>
      <c r="L26" s="33">
        <v>16</v>
      </c>
      <c r="M26" s="33">
        <v>26</v>
      </c>
      <c r="N26" s="33">
        <v>31</v>
      </c>
      <c r="O26" s="33"/>
      <c r="P26" s="33">
        <v>27</v>
      </c>
      <c r="Q26" s="33"/>
      <c r="R26" s="33"/>
      <c r="S26" s="33">
        <v>16</v>
      </c>
      <c r="T26" s="33">
        <v>26</v>
      </c>
      <c r="U26" s="33"/>
      <c r="V26" s="33"/>
      <c r="W26" s="33"/>
      <c r="X26" s="33"/>
      <c r="Y26" s="33"/>
      <c r="Z26" s="71">
        <f t="shared" si="4"/>
        <v>233</v>
      </c>
      <c r="AA26" s="71">
        <f t="shared" si="5"/>
        <v>12</v>
      </c>
      <c r="AB26" s="108">
        <f t="shared" si="6"/>
        <v>19.416666666666668</v>
      </c>
      <c r="AC26" s="92">
        <f t="shared" si="7"/>
        <v>20</v>
      </c>
    </row>
    <row r="27" spans="1:29" x14ac:dyDescent="0.25">
      <c r="A27" t="s">
        <v>28</v>
      </c>
      <c r="B27" s="19">
        <v>16</v>
      </c>
      <c r="C27" s="62">
        <v>21</v>
      </c>
      <c r="D27" s="33">
        <v>20</v>
      </c>
      <c r="E27" s="33"/>
      <c r="F27" s="33">
        <v>12</v>
      </c>
      <c r="G27" s="33">
        <v>25</v>
      </c>
      <c r="H27" s="33"/>
      <c r="I27" s="33">
        <v>33</v>
      </c>
      <c r="J27" s="33">
        <v>10</v>
      </c>
      <c r="K27" s="33"/>
      <c r="L27" s="33">
        <v>18</v>
      </c>
      <c r="M27" s="33"/>
      <c r="N27" s="33">
        <v>18</v>
      </c>
      <c r="O27" s="33">
        <v>18</v>
      </c>
      <c r="P27" s="33"/>
      <c r="Q27" s="33"/>
      <c r="R27" s="33">
        <v>17</v>
      </c>
      <c r="S27" s="33"/>
      <c r="T27" s="33"/>
      <c r="U27" s="33"/>
      <c r="V27" s="33"/>
      <c r="W27" s="33"/>
      <c r="X27" s="33"/>
      <c r="Y27" s="33"/>
      <c r="Z27" s="71">
        <f t="shared" si="4"/>
        <v>192</v>
      </c>
      <c r="AA27" s="71">
        <f t="shared" si="5"/>
        <v>10</v>
      </c>
      <c r="AB27" s="108">
        <f t="shared" si="6"/>
        <v>19.2</v>
      </c>
      <c r="AC27" s="92">
        <f t="shared" si="7"/>
        <v>20</v>
      </c>
    </row>
    <row r="28" spans="1:29" ht="15.75" thickBot="1" x14ac:dyDescent="0.3">
      <c r="A28" t="s">
        <v>31</v>
      </c>
      <c r="B28" s="21">
        <v>16</v>
      </c>
      <c r="C28" s="65"/>
      <c r="D28" s="52">
        <v>17</v>
      </c>
      <c r="E28" s="52"/>
      <c r="F28" s="52"/>
      <c r="G28" s="52"/>
      <c r="H28" s="52"/>
      <c r="I28" s="52">
        <v>14</v>
      </c>
      <c r="J28" s="52">
        <v>8</v>
      </c>
      <c r="K28" s="52">
        <v>9</v>
      </c>
      <c r="L28" s="52">
        <v>10</v>
      </c>
      <c r="M28" s="52">
        <v>21</v>
      </c>
      <c r="N28" s="52">
        <v>12</v>
      </c>
      <c r="O28" s="52">
        <v>18</v>
      </c>
      <c r="P28" s="52">
        <v>21</v>
      </c>
      <c r="Q28" s="52">
        <v>17</v>
      </c>
      <c r="R28" s="52">
        <v>21</v>
      </c>
      <c r="S28" s="52">
        <v>16</v>
      </c>
      <c r="T28" s="52">
        <v>8</v>
      </c>
      <c r="U28" s="52"/>
      <c r="V28" s="52"/>
      <c r="W28" s="33"/>
      <c r="X28" s="33"/>
      <c r="Y28" s="33"/>
      <c r="Z28" s="71">
        <f t="shared" si="4"/>
        <v>192</v>
      </c>
      <c r="AA28" s="71">
        <f t="shared" si="5"/>
        <v>13</v>
      </c>
      <c r="AB28" s="108">
        <f t="shared" si="6"/>
        <v>14.76923076923077</v>
      </c>
      <c r="AC28" s="92">
        <f t="shared" si="7"/>
        <v>15</v>
      </c>
    </row>
    <row r="29" spans="1:29" x14ac:dyDescent="0.25">
      <c r="A29" s="6"/>
      <c r="B29" s="6"/>
      <c r="C29" s="9"/>
      <c r="D29" s="68"/>
      <c r="E29" s="11"/>
      <c r="F29" s="11"/>
      <c r="G29" s="11"/>
      <c r="H29" s="11"/>
      <c r="I29" s="11"/>
      <c r="J29" s="11"/>
      <c r="K29" s="75"/>
      <c r="L29" s="11"/>
      <c r="AC29" s="107"/>
    </row>
    <row r="30" spans="1:29" x14ac:dyDescent="0.25">
      <c r="A30" s="6"/>
      <c r="B30" s="6"/>
      <c r="C30" s="9"/>
      <c r="D30" s="68"/>
      <c r="E30" s="11"/>
      <c r="F30" s="11"/>
      <c r="G30" s="11"/>
      <c r="H30" s="11"/>
      <c r="I30" s="11"/>
      <c r="J30" s="11"/>
      <c r="K30" s="75"/>
      <c r="L30" s="11"/>
      <c r="AC30" s="107"/>
    </row>
    <row r="31" spans="1:29" ht="15.75" thickBot="1" x14ac:dyDescent="0.3">
      <c r="A31" s="6"/>
      <c r="B31" s="6"/>
      <c r="C31" s="9"/>
      <c r="D31" s="68"/>
      <c r="E31" s="11"/>
      <c r="F31" s="11"/>
      <c r="G31" s="11"/>
      <c r="H31" s="11"/>
      <c r="I31" s="11"/>
      <c r="J31" s="11"/>
      <c r="K31" s="75"/>
      <c r="L31" s="11"/>
      <c r="AC31" s="107"/>
    </row>
    <row r="32" spans="1:29" ht="15.75" hidden="1" thickBot="1" x14ac:dyDescent="0.3">
      <c r="A32" s="6"/>
      <c r="B32" s="6"/>
      <c r="C32" s="9">
        <f>SUM(C22:C31)</f>
        <v>126</v>
      </c>
      <c r="D32" s="9">
        <f t="shared" ref="D32:W32" si="8">SUM(D22:D31)</f>
        <v>107</v>
      </c>
      <c r="E32" s="9">
        <f t="shared" si="8"/>
        <v>105</v>
      </c>
      <c r="F32" s="9">
        <f t="shared" si="8"/>
        <v>108</v>
      </c>
      <c r="G32" s="9">
        <f t="shared" si="8"/>
        <v>130</v>
      </c>
      <c r="H32" s="9">
        <f t="shared" si="8"/>
        <v>138</v>
      </c>
      <c r="I32" s="9">
        <f t="shared" si="8"/>
        <v>126</v>
      </c>
      <c r="J32" s="9">
        <f t="shared" si="8"/>
        <v>76</v>
      </c>
      <c r="K32" s="9">
        <f t="shared" si="8"/>
        <v>107</v>
      </c>
      <c r="L32" s="9">
        <f t="shared" si="8"/>
        <v>90</v>
      </c>
      <c r="M32" s="9">
        <f t="shared" si="8"/>
        <v>152</v>
      </c>
      <c r="N32" s="9">
        <f t="shared" si="8"/>
        <v>98</v>
      </c>
      <c r="O32" s="9">
        <f t="shared" si="8"/>
        <v>98</v>
      </c>
      <c r="P32" s="9">
        <f t="shared" si="8"/>
        <v>120</v>
      </c>
      <c r="Q32" s="9">
        <f t="shared" si="8"/>
        <v>138</v>
      </c>
      <c r="R32" s="9">
        <f t="shared" si="8"/>
        <v>124</v>
      </c>
      <c r="S32" s="9">
        <f t="shared" si="8"/>
        <v>115</v>
      </c>
      <c r="T32" s="9">
        <f t="shared" si="8"/>
        <v>126</v>
      </c>
      <c r="U32" s="9">
        <f t="shared" si="8"/>
        <v>0</v>
      </c>
      <c r="V32" s="9">
        <f t="shared" si="8"/>
        <v>0</v>
      </c>
      <c r="W32" s="9">
        <f t="shared" si="8"/>
        <v>0</v>
      </c>
      <c r="X32" s="9"/>
      <c r="Y32" s="9"/>
      <c r="Z32" s="11">
        <f>SUM(C32:W32)</f>
        <v>2084</v>
      </c>
      <c r="AA32" s="11">
        <f>SUM(AA22:AA31)</f>
        <v>90</v>
      </c>
      <c r="AC32" s="107"/>
    </row>
    <row r="33" spans="1:29" ht="16.5" thickBot="1" x14ac:dyDescent="0.3">
      <c r="A33" s="10" t="s">
        <v>32</v>
      </c>
      <c r="B33" s="23"/>
      <c r="H33" s="11"/>
      <c r="I33" s="11"/>
      <c r="J33" s="11"/>
      <c r="K33" s="11"/>
      <c r="L33" s="11"/>
      <c r="AA33" s="86" t="s">
        <v>62</v>
      </c>
      <c r="AC33" s="107"/>
    </row>
    <row r="34" spans="1:29" ht="15" customHeight="1" thickBot="1" x14ac:dyDescent="0.3">
      <c r="A34" s="23" t="s">
        <v>82</v>
      </c>
      <c r="B34" s="6"/>
      <c r="H34" s="11"/>
      <c r="I34" s="11"/>
      <c r="J34" s="11"/>
      <c r="K34" s="11"/>
      <c r="L34" s="11"/>
      <c r="Z34" s="86" t="s">
        <v>60</v>
      </c>
      <c r="AA34" s="11" t="s">
        <v>64</v>
      </c>
      <c r="AB34" s="88" t="s">
        <v>63</v>
      </c>
      <c r="AC34" s="106" t="s">
        <v>67</v>
      </c>
    </row>
    <row r="35" spans="1:29" ht="15" customHeight="1" thickBot="1" x14ac:dyDescent="0.3">
      <c r="A35" s="23" t="s">
        <v>34</v>
      </c>
      <c r="B35" s="99" t="s">
        <v>55</v>
      </c>
      <c r="C35" s="54">
        <v>4</v>
      </c>
      <c r="D35" s="55">
        <v>8</v>
      </c>
      <c r="E35" s="55">
        <v>9</v>
      </c>
      <c r="F35" s="55">
        <v>16</v>
      </c>
      <c r="G35" s="55">
        <v>18</v>
      </c>
      <c r="H35" s="55">
        <v>27</v>
      </c>
      <c r="I35" s="55">
        <v>32</v>
      </c>
      <c r="J35" s="55">
        <v>36</v>
      </c>
      <c r="K35" s="55">
        <v>37</v>
      </c>
      <c r="L35" s="55">
        <v>46</v>
      </c>
      <c r="M35" s="55">
        <v>55</v>
      </c>
      <c r="N35" s="55">
        <v>44</v>
      </c>
      <c r="O35" s="55">
        <v>60</v>
      </c>
      <c r="P35" s="55">
        <v>65</v>
      </c>
      <c r="Q35" s="55">
        <v>64</v>
      </c>
      <c r="R35" s="55">
        <v>72</v>
      </c>
      <c r="S35" s="55">
        <v>74</v>
      </c>
      <c r="T35" s="55">
        <v>83</v>
      </c>
      <c r="U35" s="55"/>
      <c r="V35" s="55"/>
      <c r="W35" s="58"/>
      <c r="X35" s="102"/>
      <c r="Y35" s="103"/>
      <c r="Z35" s="87" t="s">
        <v>61</v>
      </c>
      <c r="AA35" s="87" t="s">
        <v>65</v>
      </c>
      <c r="AB35" s="89" t="s">
        <v>68</v>
      </c>
      <c r="AC35" s="87" t="s">
        <v>78</v>
      </c>
    </row>
    <row r="36" spans="1:29" ht="15.75" thickBot="1" x14ac:dyDescent="0.3">
      <c r="B36" s="97" t="s">
        <v>66</v>
      </c>
      <c r="H36" s="11"/>
      <c r="I36" s="11"/>
      <c r="J36" s="11"/>
      <c r="K36" s="11"/>
      <c r="L36" s="11"/>
      <c r="AC36" s="107"/>
    </row>
    <row r="37" spans="1:29" x14ac:dyDescent="0.25">
      <c r="A37" t="s">
        <v>33</v>
      </c>
      <c r="B37" s="37">
        <v>45</v>
      </c>
      <c r="C37" s="49">
        <v>58</v>
      </c>
      <c r="D37" s="53">
        <v>32</v>
      </c>
      <c r="E37" s="53">
        <v>71</v>
      </c>
      <c r="F37" s="53">
        <v>41</v>
      </c>
      <c r="G37" s="53">
        <v>34</v>
      </c>
      <c r="H37" s="53">
        <v>43</v>
      </c>
      <c r="I37" s="53">
        <v>43</v>
      </c>
      <c r="J37" s="53"/>
      <c r="K37" s="53">
        <v>57</v>
      </c>
      <c r="L37" s="53">
        <v>50</v>
      </c>
      <c r="M37" s="53">
        <v>60</v>
      </c>
      <c r="N37" s="53">
        <v>41</v>
      </c>
      <c r="O37" s="53">
        <v>43</v>
      </c>
      <c r="P37" s="53">
        <v>54</v>
      </c>
      <c r="Q37" s="53">
        <v>55</v>
      </c>
      <c r="R37" s="53">
        <v>62</v>
      </c>
      <c r="S37" s="53">
        <v>25</v>
      </c>
      <c r="T37" s="53">
        <v>41</v>
      </c>
      <c r="U37" s="53"/>
      <c r="V37" s="53"/>
      <c r="W37" s="93"/>
      <c r="X37" s="33"/>
      <c r="Y37" s="33"/>
      <c r="Z37" s="71">
        <f t="shared" ref="Z37:Z42" si="9">SUM(C37:W37)</f>
        <v>810</v>
      </c>
      <c r="AA37" s="71">
        <f t="shared" ref="AA37:AA42" si="10">COUNT(C37:W37)</f>
        <v>17</v>
      </c>
      <c r="AB37" s="108">
        <f t="shared" ref="AB37:AB42" si="11">AVERAGE(C37:W37)</f>
        <v>47.647058823529413</v>
      </c>
      <c r="AC37" s="92">
        <f t="shared" ref="AC37:AC42" si="12">ROUNDUP(AB37,0)</f>
        <v>48</v>
      </c>
    </row>
    <row r="38" spans="1:29" x14ac:dyDescent="0.25">
      <c r="A38" t="s">
        <v>34</v>
      </c>
      <c r="B38" s="38">
        <v>28</v>
      </c>
      <c r="C38" s="50">
        <v>22</v>
      </c>
      <c r="D38" s="33"/>
      <c r="E38" s="33"/>
      <c r="F38" s="33">
        <v>23</v>
      </c>
      <c r="G38" s="33">
        <v>20</v>
      </c>
      <c r="H38" s="33">
        <v>25</v>
      </c>
      <c r="I38" s="33">
        <v>27</v>
      </c>
      <c r="J38" s="33">
        <v>26</v>
      </c>
      <c r="K38" s="33"/>
      <c r="L38" s="33">
        <v>29</v>
      </c>
      <c r="M38" s="33"/>
      <c r="N38" s="33">
        <v>19</v>
      </c>
      <c r="O38" s="33">
        <v>23</v>
      </c>
      <c r="P38" s="33"/>
      <c r="Q38" s="33">
        <v>22</v>
      </c>
      <c r="R38" s="33">
        <v>16</v>
      </c>
      <c r="S38" s="33"/>
      <c r="T38" s="33"/>
      <c r="U38" s="33"/>
      <c r="V38" s="33"/>
      <c r="W38" s="94"/>
      <c r="X38" s="33"/>
      <c r="Y38" s="33"/>
      <c r="Z38" s="71">
        <f t="shared" si="9"/>
        <v>252</v>
      </c>
      <c r="AA38" s="71">
        <f t="shared" si="10"/>
        <v>11</v>
      </c>
      <c r="AB38" s="108">
        <f t="shared" si="11"/>
        <v>22.90909090909091</v>
      </c>
      <c r="AC38" s="92">
        <f t="shared" si="12"/>
        <v>23</v>
      </c>
    </row>
    <row r="39" spans="1:29" x14ac:dyDescent="0.25">
      <c r="A39" t="s">
        <v>35</v>
      </c>
      <c r="B39" s="38">
        <v>22</v>
      </c>
      <c r="C39" s="50"/>
      <c r="D39" s="33">
        <v>16</v>
      </c>
      <c r="E39" s="33">
        <v>10</v>
      </c>
      <c r="F39" s="33">
        <v>28</v>
      </c>
      <c r="G39" s="33">
        <v>15</v>
      </c>
      <c r="H39" s="33">
        <v>23</v>
      </c>
      <c r="I39" s="33">
        <v>22</v>
      </c>
      <c r="J39" s="33">
        <v>19</v>
      </c>
      <c r="K39" s="33">
        <v>8</v>
      </c>
      <c r="L39" s="33"/>
      <c r="M39" s="33">
        <v>18</v>
      </c>
      <c r="N39" s="33">
        <v>15</v>
      </c>
      <c r="O39" s="33"/>
      <c r="P39" s="33">
        <v>24</v>
      </c>
      <c r="Q39" s="33">
        <v>11</v>
      </c>
      <c r="R39" s="33">
        <v>12</v>
      </c>
      <c r="S39" s="33">
        <v>23</v>
      </c>
      <c r="T39" s="33">
        <v>12</v>
      </c>
      <c r="U39" s="33"/>
      <c r="V39" s="33"/>
      <c r="W39" s="94"/>
      <c r="X39" s="33"/>
      <c r="Y39" s="33"/>
      <c r="Z39" s="71">
        <f t="shared" si="9"/>
        <v>256</v>
      </c>
      <c r="AA39" s="71">
        <f t="shared" si="10"/>
        <v>15</v>
      </c>
      <c r="AB39" s="108">
        <f t="shared" si="11"/>
        <v>17.066666666666666</v>
      </c>
      <c r="AC39" s="92">
        <f t="shared" si="12"/>
        <v>18</v>
      </c>
    </row>
    <row r="40" spans="1:29" x14ac:dyDescent="0.25">
      <c r="A40" t="s">
        <v>36</v>
      </c>
      <c r="B40" s="38">
        <v>21</v>
      </c>
      <c r="C40" s="50">
        <v>16</v>
      </c>
      <c r="D40" s="33">
        <v>10</v>
      </c>
      <c r="E40" s="33">
        <v>25</v>
      </c>
      <c r="F40" s="33">
        <v>30</v>
      </c>
      <c r="G40" s="33">
        <v>23</v>
      </c>
      <c r="H40" s="33"/>
      <c r="I40" s="33">
        <v>20</v>
      </c>
      <c r="J40" s="33">
        <v>19</v>
      </c>
      <c r="K40" s="33">
        <v>17</v>
      </c>
      <c r="L40" s="33">
        <v>25</v>
      </c>
      <c r="M40" s="33">
        <v>9</v>
      </c>
      <c r="N40" s="33">
        <v>17</v>
      </c>
      <c r="O40" s="33">
        <v>9</v>
      </c>
      <c r="P40" s="33">
        <v>27</v>
      </c>
      <c r="Q40" s="33"/>
      <c r="R40" s="33">
        <v>17</v>
      </c>
      <c r="S40" s="33">
        <v>13</v>
      </c>
      <c r="T40" s="33">
        <v>10</v>
      </c>
      <c r="U40" s="33"/>
      <c r="V40" s="33"/>
      <c r="W40" s="94"/>
      <c r="X40" s="33"/>
      <c r="Y40" s="33"/>
      <c r="Z40" s="71">
        <f t="shared" si="9"/>
        <v>287</v>
      </c>
      <c r="AA40" s="71">
        <f t="shared" si="10"/>
        <v>16</v>
      </c>
      <c r="AB40" s="108">
        <f t="shared" si="11"/>
        <v>17.9375</v>
      </c>
      <c r="AC40" s="92">
        <f t="shared" si="12"/>
        <v>18</v>
      </c>
    </row>
    <row r="41" spans="1:29" ht="15" customHeight="1" x14ac:dyDescent="0.25">
      <c r="A41" t="s">
        <v>37</v>
      </c>
      <c r="B41" s="38">
        <v>19</v>
      </c>
      <c r="C41" s="50">
        <v>27</v>
      </c>
      <c r="D41" s="33">
        <v>20</v>
      </c>
      <c r="E41" s="33">
        <v>20</v>
      </c>
      <c r="F41" s="33">
        <v>7</v>
      </c>
      <c r="G41" s="33"/>
      <c r="H41" s="33">
        <v>12</v>
      </c>
      <c r="I41" s="33">
        <v>28</v>
      </c>
      <c r="J41" s="33">
        <v>15</v>
      </c>
      <c r="K41" s="33">
        <v>20</v>
      </c>
      <c r="L41" s="33">
        <v>12</v>
      </c>
      <c r="M41" s="33">
        <v>13</v>
      </c>
      <c r="N41" s="33">
        <v>19</v>
      </c>
      <c r="O41" s="33">
        <v>29</v>
      </c>
      <c r="P41" s="33">
        <v>20</v>
      </c>
      <c r="Q41" s="33">
        <v>25</v>
      </c>
      <c r="R41" s="33">
        <v>18</v>
      </c>
      <c r="S41" s="33">
        <v>46</v>
      </c>
      <c r="T41" s="33">
        <v>11</v>
      </c>
      <c r="U41" s="33"/>
      <c r="V41" s="33"/>
      <c r="W41" s="94"/>
      <c r="X41" s="33"/>
      <c r="Y41" s="33"/>
      <c r="Z41" s="71">
        <f t="shared" si="9"/>
        <v>342</v>
      </c>
      <c r="AA41" s="71">
        <f t="shared" si="10"/>
        <v>17</v>
      </c>
      <c r="AB41" s="108">
        <f t="shared" si="11"/>
        <v>20.117647058823529</v>
      </c>
      <c r="AC41" s="92">
        <f t="shared" si="12"/>
        <v>21</v>
      </c>
    </row>
    <row r="42" spans="1:29" ht="15" customHeight="1" thickBot="1" x14ac:dyDescent="0.3">
      <c r="A42" t="s">
        <v>38</v>
      </c>
      <c r="B42" s="39">
        <v>18</v>
      </c>
      <c r="C42" s="51">
        <v>10</v>
      </c>
      <c r="D42" s="52">
        <v>12</v>
      </c>
      <c r="E42" s="52">
        <v>22</v>
      </c>
      <c r="F42" s="52"/>
      <c r="G42" s="52">
        <v>18</v>
      </c>
      <c r="H42" s="52">
        <v>17</v>
      </c>
      <c r="I42" s="52"/>
      <c r="J42" s="52">
        <v>12</v>
      </c>
      <c r="K42" s="52">
        <v>21</v>
      </c>
      <c r="L42" s="52">
        <v>8</v>
      </c>
      <c r="M42" s="52">
        <v>11</v>
      </c>
      <c r="N42" s="52"/>
      <c r="O42" s="52">
        <v>20</v>
      </c>
      <c r="P42" s="52">
        <v>26</v>
      </c>
      <c r="Q42" s="52">
        <v>15</v>
      </c>
      <c r="R42" s="52"/>
      <c r="S42" s="52">
        <v>21</v>
      </c>
      <c r="T42" s="52">
        <v>20</v>
      </c>
      <c r="U42" s="52"/>
      <c r="V42" s="52"/>
      <c r="W42" s="95"/>
      <c r="X42" s="33"/>
      <c r="Y42" s="33"/>
      <c r="Z42" s="71">
        <f t="shared" si="9"/>
        <v>233</v>
      </c>
      <c r="AA42" s="71">
        <f t="shared" si="10"/>
        <v>14</v>
      </c>
      <c r="AB42" s="108">
        <f t="shared" si="11"/>
        <v>16.642857142857142</v>
      </c>
      <c r="AC42" s="92">
        <f t="shared" si="12"/>
        <v>17</v>
      </c>
    </row>
    <row r="43" spans="1:29" ht="20.100000000000001" customHeight="1" x14ac:dyDescent="0.25">
      <c r="O43" s="123"/>
      <c r="AC43" s="107"/>
    </row>
    <row r="44" spans="1:29" ht="15.75" thickBot="1" x14ac:dyDescent="0.3">
      <c r="AC44" s="107"/>
    </row>
    <row r="45" spans="1:29" ht="15.75" hidden="1" thickBot="1" x14ac:dyDescent="0.3">
      <c r="Z45" s="11">
        <f>SUM(C45:W45)</f>
        <v>0</v>
      </c>
      <c r="AA45" s="11">
        <f>SUM(AA37:AA44)</f>
        <v>90</v>
      </c>
      <c r="AC45" s="107"/>
    </row>
    <row r="46" spans="1:29" ht="15.75" thickBot="1" x14ac:dyDescent="0.3">
      <c r="A46" s="30" t="s">
        <v>12</v>
      </c>
      <c r="D46" s="8"/>
      <c r="E46" s="8"/>
      <c r="AA46" s="86" t="s">
        <v>62</v>
      </c>
      <c r="AC46" s="107"/>
    </row>
    <row r="47" spans="1:29" ht="15.75" thickBot="1" x14ac:dyDescent="0.3">
      <c r="A47" s="14" t="s">
        <v>54</v>
      </c>
      <c r="C47" s="25"/>
      <c r="D47" s="22"/>
      <c r="E47" s="22"/>
      <c r="Z47" s="86" t="s">
        <v>60</v>
      </c>
      <c r="AA47" s="11" t="s">
        <v>64</v>
      </c>
      <c r="AB47" s="88" t="s">
        <v>63</v>
      </c>
      <c r="AC47" s="106" t="s">
        <v>67</v>
      </c>
    </row>
    <row r="48" spans="1:29" ht="15.75" thickBot="1" x14ac:dyDescent="0.3">
      <c r="A48" s="31" t="s">
        <v>13</v>
      </c>
      <c r="B48" s="99" t="s">
        <v>55</v>
      </c>
      <c r="C48" s="55">
        <v>3</v>
      </c>
      <c r="D48" s="40">
        <v>5</v>
      </c>
      <c r="E48" s="55">
        <v>10</v>
      </c>
      <c r="F48" s="55">
        <v>17</v>
      </c>
      <c r="G48" s="55">
        <v>23</v>
      </c>
      <c r="H48" s="55">
        <v>27</v>
      </c>
      <c r="I48" s="55">
        <v>31</v>
      </c>
      <c r="J48" s="55">
        <v>34</v>
      </c>
      <c r="K48" s="55">
        <v>38</v>
      </c>
      <c r="L48" s="55">
        <v>45</v>
      </c>
      <c r="M48" s="55">
        <v>51</v>
      </c>
      <c r="N48" s="55">
        <v>55</v>
      </c>
      <c r="O48" s="55">
        <v>59</v>
      </c>
      <c r="P48" s="55">
        <v>61</v>
      </c>
      <c r="Q48" s="55">
        <v>66</v>
      </c>
      <c r="R48" s="55">
        <v>73</v>
      </c>
      <c r="S48" s="55">
        <v>79</v>
      </c>
      <c r="T48" s="55">
        <v>83</v>
      </c>
      <c r="U48" s="55"/>
      <c r="V48" s="55"/>
      <c r="W48" s="85"/>
      <c r="X48" s="54"/>
      <c r="Y48" s="58"/>
      <c r="Z48" s="101" t="s">
        <v>61</v>
      </c>
      <c r="AA48" s="87" t="s">
        <v>65</v>
      </c>
      <c r="AB48" s="89" t="s">
        <v>68</v>
      </c>
      <c r="AC48" s="87" t="s">
        <v>78</v>
      </c>
    </row>
    <row r="49" spans="1:29" ht="15.75" thickBot="1" x14ac:dyDescent="0.3">
      <c r="A49" s="2"/>
      <c r="B49" s="97" t="s">
        <v>67</v>
      </c>
      <c r="D49" s="28"/>
      <c r="AC49" s="107"/>
    </row>
    <row r="50" spans="1:29" x14ac:dyDescent="0.25">
      <c r="A50" t="s">
        <v>14</v>
      </c>
      <c r="B50" s="18">
        <v>80</v>
      </c>
      <c r="C50" s="49">
        <v>98</v>
      </c>
      <c r="D50" s="53">
        <v>109</v>
      </c>
      <c r="E50" s="53">
        <v>65</v>
      </c>
      <c r="F50" s="53"/>
      <c r="G50" s="53">
        <v>68</v>
      </c>
      <c r="H50" s="53">
        <v>48</v>
      </c>
      <c r="I50" s="53">
        <v>72</v>
      </c>
      <c r="J50" s="53">
        <v>63</v>
      </c>
      <c r="K50" s="53">
        <v>59</v>
      </c>
      <c r="L50" s="53">
        <v>58</v>
      </c>
      <c r="M50" s="44"/>
      <c r="N50" s="44">
        <v>57</v>
      </c>
      <c r="O50" s="44">
        <v>38</v>
      </c>
      <c r="P50" s="44">
        <v>88</v>
      </c>
      <c r="Q50" s="44"/>
      <c r="R50" s="53">
        <v>68</v>
      </c>
      <c r="S50" s="53">
        <v>65</v>
      </c>
      <c r="T50" s="53">
        <v>64</v>
      </c>
      <c r="U50" s="53"/>
      <c r="V50" s="53"/>
      <c r="W50" s="93"/>
      <c r="X50" s="33"/>
      <c r="Y50" s="33"/>
      <c r="Z50" s="71">
        <f t="shared" ref="Z50:Z55" si="13">SUM(C50:W50)</f>
        <v>1020</v>
      </c>
      <c r="AA50" s="71">
        <f t="shared" ref="AA50:AA55" si="14">COUNT(C50:W50)</f>
        <v>15</v>
      </c>
      <c r="AB50" s="108">
        <f t="shared" ref="AB50:AB55" si="15">AVERAGE(C50:W50)</f>
        <v>68</v>
      </c>
      <c r="AC50" s="92">
        <f t="shared" ref="AC50:AC53" si="16">ROUNDUP(AB50,0)</f>
        <v>68</v>
      </c>
    </row>
    <row r="51" spans="1:29" x14ac:dyDescent="0.25">
      <c r="A51" t="s">
        <v>15</v>
      </c>
      <c r="B51" s="19">
        <v>29</v>
      </c>
      <c r="C51" s="50">
        <v>30</v>
      </c>
      <c r="D51" s="33">
        <v>28</v>
      </c>
      <c r="E51" s="33">
        <v>31</v>
      </c>
      <c r="F51" s="33">
        <v>18</v>
      </c>
      <c r="G51" s="33">
        <v>39</v>
      </c>
      <c r="H51" s="33">
        <v>13</v>
      </c>
      <c r="I51" s="33">
        <v>17</v>
      </c>
      <c r="J51" s="33">
        <v>25</v>
      </c>
      <c r="K51" s="33"/>
      <c r="L51" s="33">
        <v>35</v>
      </c>
      <c r="M51" s="42">
        <v>37</v>
      </c>
      <c r="N51" s="42">
        <v>26</v>
      </c>
      <c r="O51" s="42"/>
      <c r="P51" s="42">
        <v>26</v>
      </c>
      <c r="Q51" s="42">
        <v>19</v>
      </c>
      <c r="R51" s="33">
        <v>27</v>
      </c>
      <c r="S51" s="33">
        <v>37</v>
      </c>
      <c r="T51" s="33">
        <v>23</v>
      </c>
      <c r="U51" s="33"/>
      <c r="V51" s="33"/>
      <c r="W51" s="94"/>
      <c r="X51" s="33"/>
      <c r="Y51" s="33"/>
      <c r="Z51" s="71">
        <f t="shared" si="13"/>
        <v>431</v>
      </c>
      <c r="AA51" s="71">
        <f t="shared" si="14"/>
        <v>16</v>
      </c>
      <c r="AB51" s="108">
        <f t="shared" si="15"/>
        <v>26.9375</v>
      </c>
      <c r="AC51" s="92">
        <f>ROUNDUP(AB51,0)</f>
        <v>27</v>
      </c>
    </row>
    <row r="52" spans="1:29" x14ac:dyDescent="0.25">
      <c r="A52" t="s">
        <v>41</v>
      </c>
      <c r="B52" s="19">
        <v>27</v>
      </c>
      <c r="C52" s="50">
        <v>31</v>
      </c>
      <c r="D52" s="33">
        <v>33</v>
      </c>
      <c r="E52" s="33">
        <v>32</v>
      </c>
      <c r="F52" s="33"/>
      <c r="G52" s="33"/>
      <c r="H52" s="33">
        <v>23</v>
      </c>
      <c r="I52" s="33">
        <v>34</v>
      </c>
      <c r="J52" s="33">
        <v>39</v>
      </c>
      <c r="K52" s="33">
        <v>29</v>
      </c>
      <c r="L52" s="33"/>
      <c r="M52" s="42">
        <v>28</v>
      </c>
      <c r="N52" s="42"/>
      <c r="O52" s="42"/>
      <c r="P52" s="42"/>
      <c r="Q52" s="42">
        <v>20</v>
      </c>
      <c r="R52" s="33"/>
      <c r="S52" s="33">
        <v>14</v>
      </c>
      <c r="T52" s="33"/>
      <c r="U52" s="33"/>
      <c r="V52" s="33"/>
      <c r="W52" s="94"/>
      <c r="X52" s="33"/>
      <c r="Y52" s="33"/>
      <c r="Z52" s="71">
        <f t="shared" si="13"/>
        <v>283</v>
      </c>
      <c r="AA52" s="71">
        <f t="shared" si="14"/>
        <v>10</v>
      </c>
      <c r="AB52" s="108">
        <f t="shared" si="15"/>
        <v>28.3</v>
      </c>
      <c r="AC52" s="92">
        <f t="shared" si="16"/>
        <v>29</v>
      </c>
    </row>
    <row r="53" spans="1:29" x14ac:dyDescent="0.25">
      <c r="A53" t="s">
        <v>16</v>
      </c>
      <c r="B53" s="19">
        <v>18</v>
      </c>
      <c r="C53" s="50">
        <v>18</v>
      </c>
      <c r="D53" s="33">
        <v>21</v>
      </c>
      <c r="E53" s="33">
        <v>26</v>
      </c>
      <c r="F53" s="33">
        <v>20</v>
      </c>
      <c r="G53" s="33">
        <v>22</v>
      </c>
      <c r="H53" s="33">
        <v>16</v>
      </c>
      <c r="I53" s="33">
        <v>13</v>
      </c>
      <c r="J53" s="33"/>
      <c r="K53" s="33">
        <v>20</v>
      </c>
      <c r="L53" s="33">
        <v>15</v>
      </c>
      <c r="M53" s="42">
        <v>25</v>
      </c>
      <c r="N53" s="42">
        <v>41</v>
      </c>
      <c r="O53" s="42">
        <v>16</v>
      </c>
      <c r="P53" s="42">
        <v>26</v>
      </c>
      <c r="Q53" s="42">
        <v>25</v>
      </c>
      <c r="R53" s="33">
        <v>7</v>
      </c>
      <c r="S53" s="33"/>
      <c r="T53" s="33">
        <v>15</v>
      </c>
      <c r="U53" s="33"/>
      <c r="V53" s="33"/>
      <c r="W53" s="94"/>
      <c r="X53" s="33"/>
      <c r="Y53" s="33"/>
      <c r="Z53" s="71">
        <f t="shared" si="13"/>
        <v>326</v>
      </c>
      <c r="AA53" s="71">
        <f t="shared" si="14"/>
        <v>16</v>
      </c>
      <c r="AB53" s="108">
        <f t="shared" si="15"/>
        <v>20.375</v>
      </c>
      <c r="AC53" s="92">
        <f t="shared" si="16"/>
        <v>21</v>
      </c>
    </row>
    <row r="54" spans="1:29" x14ac:dyDescent="0.25">
      <c r="A54" t="s">
        <v>42</v>
      </c>
      <c r="B54" s="20">
        <v>15</v>
      </c>
      <c r="C54" s="50"/>
      <c r="D54" s="33">
        <v>18</v>
      </c>
      <c r="E54" s="33"/>
      <c r="F54" s="33">
        <v>22</v>
      </c>
      <c r="G54" s="33">
        <v>12</v>
      </c>
      <c r="H54" s="33">
        <v>18</v>
      </c>
      <c r="I54" s="33">
        <v>21</v>
      </c>
      <c r="J54" s="33">
        <v>22</v>
      </c>
      <c r="K54" s="33">
        <v>26</v>
      </c>
      <c r="L54" s="33">
        <v>12</v>
      </c>
      <c r="M54" s="42">
        <v>12</v>
      </c>
      <c r="N54" s="42">
        <v>12</v>
      </c>
      <c r="O54" s="42">
        <v>28</v>
      </c>
      <c r="P54" s="42">
        <v>15</v>
      </c>
      <c r="Q54" s="42">
        <v>18</v>
      </c>
      <c r="R54" s="33">
        <v>16</v>
      </c>
      <c r="S54" s="33">
        <v>10</v>
      </c>
      <c r="T54" s="33">
        <v>26</v>
      </c>
      <c r="U54" s="33"/>
      <c r="V54" s="33"/>
      <c r="W54" s="90"/>
      <c r="X54" s="34"/>
      <c r="Y54" s="34"/>
      <c r="Z54" s="71">
        <f t="shared" si="13"/>
        <v>288</v>
      </c>
      <c r="AA54" s="71">
        <f t="shared" si="14"/>
        <v>16</v>
      </c>
      <c r="AB54" s="108">
        <f t="shared" si="15"/>
        <v>18</v>
      </c>
      <c r="AC54" s="92">
        <f>ROUNDUP(AB54,0)</f>
        <v>18</v>
      </c>
    </row>
    <row r="55" spans="1:29" ht="15.75" thickBot="1" x14ac:dyDescent="0.3">
      <c r="A55" t="s">
        <v>17</v>
      </c>
      <c r="B55" s="19">
        <v>15</v>
      </c>
      <c r="C55" s="50">
        <v>9</v>
      </c>
      <c r="D55" s="33"/>
      <c r="E55" s="33">
        <v>16</v>
      </c>
      <c r="F55" s="33">
        <v>10</v>
      </c>
      <c r="G55" s="33">
        <v>10</v>
      </c>
      <c r="H55" s="33"/>
      <c r="I55" s="33"/>
      <c r="J55" s="33">
        <v>14</v>
      </c>
      <c r="K55" s="33">
        <v>10</v>
      </c>
      <c r="L55" s="33">
        <v>10</v>
      </c>
      <c r="M55" s="42">
        <v>19</v>
      </c>
      <c r="N55" s="42">
        <v>14</v>
      </c>
      <c r="O55" s="42">
        <v>11</v>
      </c>
      <c r="P55" s="42">
        <v>11</v>
      </c>
      <c r="Q55" s="42">
        <v>15</v>
      </c>
      <c r="R55" s="33">
        <v>11</v>
      </c>
      <c r="S55" s="33">
        <v>8</v>
      </c>
      <c r="T55" s="33">
        <v>15</v>
      </c>
      <c r="U55" s="33"/>
      <c r="V55" s="33"/>
      <c r="W55" s="95"/>
      <c r="X55" s="33"/>
      <c r="Y55" s="33"/>
      <c r="Z55" s="71">
        <f t="shared" si="13"/>
        <v>183</v>
      </c>
      <c r="AA55" s="71">
        <f t="shared" si="14"/>
        <v>15</v>
      </c>
      <c r="AB55" s="108">
        <f t="shared" si="15"/>
        <v>12.2</v>
      </c>
      <c r="AC55" s="92">
        <f>ROUNDUP(AB55,0)</f>
        <v>13</v>
      </c>
    </row>
    <row r="56" spans="1:29" x14ac:dyDescent="0.25">
      <c r="B56" s="82"/>
      <c r="C56" s="9"/>
      <c r="D56" s="9"/>
      <c r="E56" s="9"/>
      <c r="F56" s="9"/>
      <c r="G56" s="9"/>
      <c r="H56" s="9"/>
      <c r="I56" s="9"/>
      <c r="J56" s="9"/>
      <c r="K56" s="9"/>
      <c r="L56" s="9"/>
      <c r="M56" s="17"/>
      <c r="N56" s="17"/>
      <c r="O56" s="17"/>
      <c r="P56" s="17"/>
      <c r="Q56" s="17"/>
      <c r="R56" s="6"/>
      <c r="S56" s="6"/>
      <c r="T56" s="6"/>
      <c r="U56" s="6"/>
      <c r="V56" s="6"/>
      <c r="W56" s="6"/>
      <c r="X56" s="6"/>
      <c r="Y56" s="6"/>
      <c r="AC56" s="107"/>
    </row>
    <row r="57" spans="1:29" x14ac:dyDescent="0.25">
      <c r="B57" s="82"/>
      <c r="C57" s="9"/>
      <c r="D57" s="9"/>
      <c r="E57" s="9"/>
      <c r="F57" s="9"/>
      <c r="G57" s="9"/>
      <c r="H57" s="9"/>
      <c r="I57" s="9"/>
      <c r="J57" s="9"/>
      <c r="K57" s="9"/>
      <c r="L57" s="9"/>
      <c r="M57" s="17"/>
      <c r="N57" s="17"/>
      <c r="O57" s="17"/>
      <c r="P57" s="17"/>
      <c r="Q57" s="17"/>
      <c r="R57" s="6"/>
      <c r="S57" s="6"/>
      <c r="T57" s="6"/>
      <c r="U57" s="6"/>
      <c r="V57" s="6"/>
      <c r="W57" s="6"/>
      <c r="X57" s="6"/>
      <c r="Y57" s="6"/>
      <c r="AC57" s="107"/>
    </row>
    <row r="58" spans="1:29" x14ac:dyDescent="0.25">
      <c r="B58" s="82"/>
      <c r="C58" s="9"/>
      <c r="D58" s="9"/>
      <c r="E58" s="9"/>
      <c r="F58" s="9"/>
      <c r="G58" s="9"/>
      <c r="H58" s="9"/>
      <c r="I58" s="9"/>
      <c r="J58" s="9"/>
      <c r="K58" s="9"/>
      <c r="L58" s="9"/>
      <c r="M58" s="17"/>
      <c r="N58" s="17"/>
      <c r="O58" s="17"/>
      <c r="P58" s="17"/>
      <c r="Q58" s="17"/>
      <c r="R58" s="6"/>
      <c r="S58" s="6"/>
      <c r="T58" s="6"/>
      <c r="U58" s="6"/>
      <c r="V58" s="6"/>
      <c r="W58" s="6"/>
      <c r="X58" s="6"/>
      <c r="Y58" s="6"/>
      <c r="AC58" s="107"/>
    </row>
    <row r="59" spans="1:29" ht="15.75" hidden="1" thickBot="1" x14ac:dyDescent="0.3">
      <c r="B59" s="82"/>
      <c r="C59" s="9">
        <f t="shared" ref="C59:W59" si="17">SUM(C50:C58)</f>
        <v>186</v>
      </c>
      <c r="D59" s="9">
        <f t="shared" si="17"/>
        <v>209</v>
      </c>
      <c r="E59" s="9">
        <f t="shared" si="17"/>
        <v>170</v>
      </c>
      <c r="F59" s="9">
        <f t="shared" si="17"/>
        <v>70</v>
      </c>
      <c r="G59" s="9">
        <f t="shared" si="17"/>
        <v>151</v>
      </c>
      <c r="H59" s="9">
        <f t="shared" si="17"/>
        <v>118</v>
      </c>
      <c r="I59" s="9">
        <f t="shared" si="17"/>
        <v>157</v>
      </c>
      <c r="J59" s="9">
        <f t="shared" si="17"/>
        <v>163</v>
      </c>
      <c r="K59" s="9">
        <f t="shared" si="17"/>
        <v>144</v>
      </c>
      <c r="L59" s="9">
        <f t="shared" si="17"/>
        <v>130</v>
      </c>
      <c r="M59" s="9">
        <f t="shared" si="17"/>
        <v>121</v>
      </c>
      <c r="N59" s="9">
        <f t="shared" si="17"/>
        <v>150</v>
      </c>
      <c r="O59" s="9">
        <f t="shared" si="17"/>
        <v>93</v>
      </c>
      <c r="P59" s="9">
        <f t="shared" si="17"/>
        <v>166</v>
      </c>
      <c r="Q59" s="9">
        <f t="shared" si="17"/>
        <v>97</v>
      </c>
      <c r="R59" s="9">
        <f t="shared" si="17"/>
        <v>129</v>
      </c>
      <c r="S59" s="9">
        <f t="shared" si="17"/>
        <v>134</v>
      </c>
      <c r="T59" s="9">
        <f t="shared" si="17"/>
        <v>143</v>
      </c>
      <c r="U59" s="9">
        <f t="shared" si="17"/>
        <v>0</v>
      </c>
      <c r="V59" s="9">
        <f t="shared" si="17"/>
        <v>0</v>
      </c>
      <c r="W59" s="9">
        <f t="shared" si="17"/>
        <v>0</v>
      </c>
      <c r="X59" s="9"/>
      <c r="Y59" s="9"/>
      <c r="Z59" s="11">
        <f>SUM(C59:W59)</f>
        <v>2531</v>
      </c>
      <c r="AA59" s="11">
        <f>SUM(AA50:AA58)</f>
        <v>88</v>
      </c>
      <c r="AC59" s="107"/>
    </row>
    <row r="60" spans="1:29" x14ac:dyDescent="0.25">
      <c r="AC60" s="107"/>
    </row>
    <row r="61" spans="1:29" x14ac:dyDescent="0.25">
      <c r="AC61" s="107"/>
    </row>
    <row r="62" spans="1:29" hidden="1" x14ac:dyDescent="0.25">
      <c r="Z62" s="11">
        <f>SUM(C62:W62)</f>
        <v>0</v>
      </c>
      <c r="AA62" s="11">
        <f>SUM(AA60:AA61)</f>
        <v>0</v>
      </c>
      <c r="AC62" s="107"/>
    </row>
    <row r="63" spans="1:29" ht="21.75" thickBot="1" x14ac:dyDescent="0.4">
      <c r="A63" s="30" t="s">
        <v>49</v>
      </c>
      <c r="B63" s="1"/>
      <c r="C63" s="26"/>
      <c r="D63" s="26"/>
      <c r="E63" s="26"/>
      <c r="F63" s="26"/>
      <c r="G63" s="11"/>
      <c r="H63" s="11"/>
      <c r="I63" s="11"/>
      <c r="J63" s="11"/>
      <c r="AC63" s="107"/>
    </row>
    <row r="64" spans="1:29" ht="21.75" thickBot="1" x14ac:dyDescent="0.4">
      <c r="A64" s="14" t="s">
        <v>18</v>
      </c>
      <c r="B64" s="1"/>
      <c r="C64" s="1"/>
      <c r="D64" s="1"/>
      <c r="E64" s="1"/>
      <c r="F64" s="1"/>
      <c r="G64" s="1"/>
      <c r="H64" s="1"/>
      <c r="I64" s="1"/>
      <c r="K64" s="12"/>
      <c r="AA64" s="86" t="s">
        <v>62</v>
      </c>
      <c r="AC64" s="107"/>
    </row>
    <row r="65" spans="1:29" ht="15.75" thickBot="1" x14ac:dyDescent="0.3">
      <c r="A65" s="8" t="s">
        <v>39</v>
      </c>
      <c r="Z65" s="86" t="s">
        <v>60</v>
      </c>
      <c r="AA65" s="11" t="s">
        <v>64</v>
      </c>
      <c r="AB65" s="88" t="s">
        <v>63</v>
      </c>
      <c r="AC65" s="106" t="s">
        <v>67</v>
      </c>
    </row>
    <row r="66" spans="1:29" ht="15.75" thickBot="1" x14ac:dyDescent="0.3">
      <c r="A66" s="35" t="s">
        <v>19</v>
      </c>
      <c r="B66" s="99" t="s">
        <v>55</v>
      </c>
      <c r="C66" s="40">
        <v>1</v>
      </c>
      <c r="D66" s="56">
        <v>9</v>
      </c>
      <c r="E66" s="56">
        <v>13</v>
      </c>
      <c r="F66" s="56">
        <v>17</v>
      </c>
      <c r="G66" s="56">
        <v>22</v>
      </c>
      <c r="H66" s="56">
        <v>25</v>
      </c>
      <c r="I66" s="56">
        <v>29</v>
      </c>
      <c r="J66" s="55">
        <v>37</v>
      </c>
      <c r="K66" s="55">
        <v>45</v>
      </c>
      <c r="L66" s="55">
        <v>49</v>
      </c>
      <c r="M66" s="55">
        <v>53</v>
      </c>
      <c r="N66" s="55">
        <v>41</v>
      </c>
      <c r="O66" s="55">
        <v>57</v>
      </c>
      <c r="P66" s="55">
        <v>65</v>
      </c>
      <c r="Q66" s="55">
        <v>69</v>
      </c>
      <c r="R66" s="55">
        <v>73</v>
      </c>
      <c r="S66" s="55">
        <v>78</v>
      </c>
      <c r="T66" s="55">
        <v>81</v>
      </c>
      <c r="U66" s="55"/>
      <c r="V66" s="55"/>
      <c r="W66" s="58"/>
      <c r="X66" s="102"/>
      <c r="Y66" s="103"/>
      <c r="Z66" s="87" t="s">
        <v>61</v>
      </c>
      <c r="AA66" s="87" t="s">
        <v>65</v>
      </c>
      <c r="AB66" s="89" t="s">
        <v>68</v>
      </c>
      <c r="AC66" s="87" t="s">
        <v>78</v>
      </c>
    </row>
    <row r="67" spans="1:29" ht="15.75" thickBot="1" x14ac:dyDescent="0.3">
      <c r="B67" s="97" t="s">
        <v>67</v>
      </c>
      <c r="C67" s="23"/>
      <c r="D67" s="28"/>
      <c r="E67" s="23"/>
      <c r="F67" s="23"/>
      <c r="G67" s="23"/>
      <c r="H67" s="23"/>
      <c r="I67" s="23"/>
      <c r="AC67" s="107"/>
    </row>
    <row r="68" spans="1:29" x14ac:dyDescent="0.25">
      <c r="A68" t="s">
        <v>20</v>
      </c>
      <c r="B68" s="37">
        <v>32</v>
      </c>
      <c r="C68" s="43"/>
      <c r="D68" s="44">
        <v>32</v>
      </c>
      <c r="E68" s="44"/>
      <c r="F68" s="44">
        <v>30</v>
      </c>
      <c r="G68" s="44">
        <v>25</v>
      </c>
      <c r="H68" s="53">
        <v>40</v>
      </c>
      <c r="I68" s="53">
        <v>23</v>
      </c>
      <c r="J68" s="53">
        <v>24</v>
      </c>
      <c r="K68" s="53">
        <v>32</v>
      </c>
      <c r="L68" s="53">
        <v>17</v>
      </c>
      <c r="M68" s="53"/>
      <c r="N68" s="44">
        <v>21</v>
      </c>
      <c r="O68" s="44">
        <v>40</v>
      </c>
      <c r="P68" s="44">
        <v>22</v>
      </c>
      <c r="Q68" s="44">
        <v>28</v>
      </c>
      <c r="R68" s="44">
        <v>33</v>
      </c>
      <c r="S68" s="53"/>
      <c r="T68" s="53">
        <v>17</v>
      </c>
      <c r="U68" s="53"/>
      <c r="V68" s="44"/>
      <c r="W68" s="93"/>
      <c r="X68" s="33"/>
      <c r="Y68" s="33"/>
      <c r="Z68" s="71">
        <f t="shared" ref="Z68:Z74" si="18">SUM(C68:W68)</f>
        <v>384</v>
      </c>
      <c r="AA68" s="71">
        <f t="shared" ref="AA68:AA74" si="19">COUNT(C68:W68)</f>
        <v>14</v>
      </c>
      <c r="AB68" s="108">
        <f t="shared" ref="AB68:AB74" si="20">AVERAGE(C68:W68)</f>
        <v>27.428571428571427</v>
      </c>
      <c r="AC68" s="92">
        <f t="shared" ref="AC68:AC73" si="21">ROUNDUP(AB68,0)</f>
        <v>28</v>
      </c>
    </row>
    <row r="69" spans="1:29" x14ac:dyDescent="0.25">
      <c r="A69" t="s">
        <v>23</v>
      </c>
      <c r="B69" s="38">
        <v>19</v>
      </c>
      <c r="C69" s="45">
        <v>15</v>
      </c>
      <c r="D69" s="42">
        <v>21</v>
      </c>
      <c r="E69" s="42"/>
      <c r="F69" s="42">
        <v>18</v>
      </c>
      <c r="G69" s="42">
        <v>13</v>
      </c>
      <c r="H69" s="33"/>
      <c r="I69" s="33">
        <v>22</v>
      </c>
      <c r="J69" s="33"/>
      <c r="K69" s="33">
        <v>19</v>
      </c>
      <c r="L69" s="33">
        <v>20</v>
      </c>
      <c r="M69" s="33">
        <v>20</v>
      </c>
      <c r="N69" s="42">
        <v>12</v>
      </c>
      <c r="O69" s="42">
        <v>24</v>
      </c>
      <c r="P69" s="42">
        <v>19</v>
      </c>
      <c r="Q69" s="42">
        <v>27</v>
      </c>
      <c r="R69" s="42">
        <v>20</v>
      </c>
      <c r="S69" s="33">
        <v>12</v>
      </c>
      <c r="T69" s="33">
        <v>21</v>
      </c>
      <c r="U69" s="33"/>
      <c r="V69" s="42"/>
      <c r="W69" s="94"/>
      <c r="X69" s="33"/>
      <c r="Y69" s="33"/>
      <c r="Z69" s="71">
        <f t="shared" si="18"/>
        <v>283</v>
      </c>
      <c r="AA69" s="71">
        <f t="shared" si="19"/>
        <v>15</v>
      </c>
      <c r="AB69" s="108">
        <f t="shared" si="20"/>
        <v>18.866666666666667</v>
      </c>
      <c r="AC69" s="92">
        <f t="shared" si="21"/>
        <v>19</v>
      </c>
    </row>
    <row r="70" spans="1:29" x14ac:dyDescent="0.25">
      <c r="A70" t="s">
        <v>22</v>
      </c>
      <c r="B70" s="38">
        <v>18</v>
      </c>
      <c r="C70" s="45">
        <v>26</v>
      </c>
      <c r="D70" s="109">
        <v>15</v>
      </c>
      <c r="E70" s="42">
        <v>15</v>
      </c>
      <c r="F70" s="42">
        <v>15</v>
      </c>
      <c r="G70" s="42">
        <v>33</v>
      </c>
      <c r="H70" s="33"/>
      <c r="I70" s="33">
        <v>21</v>
      </c>
      <c r="J70" s="33">
        <v>16</v>
      </c>
      <c r="K70" s="33"/>
      <c r="L70" s="33">
        <v>19</v>
      </c>
      <c r="M70" s="33"/>
      <c r="N70" s="42">
        <v>16</v>
      </c>
      <c r="O70" s="42">
        <v>25</v>
      </c>
      <c r="P70" s="42">
        <v>12</v>
      </c>
      <c r="Q70" s="42">
        <v>18</v>
      </c>
      <c r="R70" s="42">
        <v>19</v>
      </c>
      <c r="S70" s="33">
        <v>17</v>
      </c>
      <c r="T70" s="33"/>
      <c r="U70" s="33"/>
      <c r="V70" s="42"/>
      <c r="W70" s="94"/>
      <c r="X70" s="33"/>
      <c r="Y70" s="33"/>
      <c r="Z70" s="71">
        <f t="shared" si="18"/>
        <v>267</v>
      </c>
      <c r="AA70" s="71">
        <f t="shared" si="19"/>
        <v>14</v>
      </c>
      <c r="AB70" s="108">
        <f t="shared" si="20"/>
        <v>19.071428571428573</v>
      </c>
      <c r="AC70" s="92">
        <f t="shared" si="21"/>
        <v>20</v>
      </c>
    </row>
    <row r="71" spans="1:29" x14ac:dyDescent="0.25">
      <c r="A71" t="s">
        <v>57</v>
      </c>
      <c r="B71" s="38">
        <v>18</v>
      </c>
      <c r="C71" s="45">
        <v>17</v>
      </c>
      <c r="D71" s="42">
        <v>20</v>
      </c>
      <c r="E71" s="42">
        <v>18</v>
      </c>
      <c r="F71" s="42">
        <v>15</v>
      </c>
      <c r="G71" s="42">
        <v>16</v>
      </c>
      <c r="H71" s="33">
        <v>26</v>
      </c>
      <c r="I71" s="33"/>
      <c r="J71" s="33">
        <v>19</v>
      </c>
      <c r="K71" s="33">
        <v>19</v>
      </c>
      <c r="L71" s="33">
        <v>19</v>
      </c>
      <c r="M71" s="33">
        <v>20</v>
      </c>
      <c r="N71" s="42"/>
      <c r="O71" s="42">
        <v>20</v>
      </c>
      <c r="P71" s="42">
        <v>16</v>
      </c>
      <c r="Q71" s="42">
        <v>13</v>
      </c>
      <c r="R71" s="42"/>
      <c r="S71" s="33">
        <v>17</v>
      </c>
      <c r="T71" s="33">
        <v>11</v>
      </c>
      <c r="U71" s="33"/>
      <c r="V71" s="42"/>
      <c r="W71" s="94"/>
      <c r="X71" s="33"/>
      <c r="Y71" s="33"/>
      <c r="Z71" s="71">
        <f t="shared" si="18"/>
        <v>266</v>
      </c>
      <c r="AA71" s="71">
        <f t="shared" si="19"/>
        <v>15</v>
      </c>
      <c r="AB71" s="108">
        <f t="shared" si="20"/>
        <v>17.733333333333334</v>
      </c>
      <c r="AC71" s="92">
        <f t="shared" si="21"/>
        <v>18</v>
      </c>
    </row>
    <row r="72" spans="1:29" x14ac:dyDescent="0.25">
      <c r="A72" t="s">
        <v>19</v>
      </c>
      <c r="B72" s="38">
        <v>17</v>
      </c>
      <c r="C72" s="45">
        <v>11</v>
      </c>
      <c r="D72" s="42">
        <v>25</v>
      </c>
      <c r="E72" s="42">
        <v>21</v>
      </c>
      <c r="F72" s="42"/>
      <c r="G72" s="42">
        <v>19</v>
      </c>
      <c r="H72" s="33">
        <v>10</v>
      </c>
      <c r="I72" s="33">
        <v>12</v>
      </c>
      <c r="J72" s="33">
        <v>11</v>
      </c>
      <c r="K72" s="33">
        <v>17</v>
      </c>
      <c r="L72" s="33">
        <v>18</v>
      </c>
      <c r="M72" s="33">
        <v>12</v>
      </c>
      <c r="N72" s="42">
        <v>13</v>
      </c>
      <c r="O72" s="42"/>
      <c r="P72" s="42"/>
      <c r="Q72" s="42"/>
      <c r="R72" s="42">
        <v>9</v>
      </c>
      <c r="S72" s="33">
        <v>19</v>
      </c>
      <c r="T72" s="33">
        <v>15</v>
      </c>
      <c r="U72" s="33"/>
      <c r="V72" s="42"/>
      <c r="W72" s="94"/>
      <c r="X72" s="33"/>
      <c r="Y72" s="33"/>
      <c r="Z72" s="71">
        <f t="shared" si="18"/>
        <v>212</v>
      </c>
      <c r="AA72" s="71">
        <f t="shared" si="19"/>
        <v>14</v>
      </c>
      <c r="AB72" s="108">
        <f t="shared" si="20"/>
        <v>15.142857142857142</v>
      </c>
      <c r="AC72" s="92">
        <f t="shared" si="21"/>
        <v>16</v>
      </c>
    </row>
    <row r="73" spans="1:29" x14ac:dyDescent="0.25">
      <c r="A73" t="s">
        <v>21</v>
      </c>
      <c r="B73" s="38">
        <v>15</v>
      </c>
      <c r="C73" s="45">
        <v>15</v>
      </c>
      <c r="D73" s="42"/>
      <c r="E73" s="42">
        <v>21</v>
      </c>
      <c r="F73" s="42">
        <v>13</v>
      </c>
      <c r="G73" s="42"/>
      <c r="H73" s="33">
        <v>21</v>
      </c>
      <c r="I73" s="33">
        <v>15</v>
      </c>
      <c r="J73" s="33">
        <v>11</v>
      </c>
      <c r="K73" s="33"/>
      <c r="L73" s="33"/>
      <c r="M73" s="33">
        <v>19</v>
      </c>
      <c r="N73" s="42">
        <v>11</v>
      </c>
      <c r="O73" s="42">
        <v>14</v>
      </c>
      <c r="P73" s="42">
        <v>27</v>
      </c>
      <c r="Q73" s="42">
        <v>9</v>
      </c>
      <c r="R73" s="42">
        <v>24</v>
      </c>
      <c r="S73" s="33">
        <v>22</v>
      </c>
      <c r="T73" s="33">
        <v>25</v>
      </c>
      <c r="U73" s="33"/>
      <c r="V73" s="42"/>
      <c r="W73" s="94"/>
      <c r="X73" s="33"/>
      <c r="Y73" s="33"/>
      <c r="Z73" s="71">
        <f t="shared" si="18"/>
        <v>247</v>
      </c>
      <c r="AA73" s="71">
        <f t="shared" si="19"/>
        <v>14</v>
      </c>
      <c r="AB73" s="108">
        <f t="shared" si="20"/>
        <v>17.642857142857142</v>
      </c>
      <c r="AC73" s="92">
        <f t="shared" si="21"/>
        <v>18</v>
      </c>
    </row>
    <row r="74" spans="1:29" ht="15.75" thickBot="1" x14ac:dyDescent="0.3">
      <c r="A74" t="s">
        <v>24</v>
      </c>
      <c r="B74" s="39">
        <v>15</v>
      </c>
      <c r="C74" s="46"/>
      <c r="D74" s="47"/>
      <c r="E74" s="47">
        <v>10</v>
      </c>
      <c r="F74" s="47"/>
      <c r="G74" s="47"/>
      <c r="H74" s="52">
        <v>11</v>
      </c>
      <c r="I74" s="52"/>
      <c r="J74" s="52"/>
      <c r="K74" s="52"/>
      <c r="L74" s="52"/>
      <c r="M74" s="52">
        <v>10</v>
      </c>
      <c r="N74" s="47"/>
      <c r="O74" s="47"/>
      <c r="P74" s="47"/>
      <c r="Q74" s="47"/>
      <c r="R74" s="47"/>
      <c r="S74" s="52"/>
      <c r="T74" s="52"/>
      <c r="U74" s="52"/>
      <c r="V74" s="47"/>
      <c r="W74" s="95"/>
      <c r="X74" s="33"/>
      <c r="Y74" s="33"/>
      <c r="Z74" s="71">
        <f t="shared" si="18"/>
        <v>31</v>
      </c>
      <c r="AA74" s="71">
        <f t="shared" si="19"/>
        <v>3</v>
      </c>
      <c r="AB74" s="108">
        <f t="shared" si="20"/>
        <v>10.333333333333334</v>
      </c>
      <c r="AC74" s="92">
        <f>ROUNDUP(AB74,0)</f>
        <v>11</v>
      </c>
    </row>
    <row r="75" spans="1:29" x14ac:dyDescent="0.25">
      <c r="B75" s="9"/>
      <c r="C75" s="17"/>
      <c r="D75" s="17"/>
      <c r="E75" s="17"/>
      <c r="F75" s="17"/>
      <c r="G75" s="17"/>
      <c r="H75" s="9"/>
      <c r="I75" s="9"/>
      <c r="J75" s="9"/>
      <c r="K75" s="9"/>
      <c r="L75" s="9"/>
      <c r="M75" s="9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AC75" s="107"/>
    </row>
    <row r="76" spans="1:29" x14ac:dyDescent="0.25">
      <c r="B76" s="9"/>
      <c r="C76" s="17"/>
      <c r="D76" s="17"/>
      <c r="E76" s="17"/>
      <c r="F76" s="17"/>
      <c r="G76" s="17"/>
      <c r="H76" s="9"/>
      <c r="I76" s="9"/>
      <c r="J76" s="9"/>
      <c r="K76" s="9"/>
      <c r="L76" s="9"/>
      <c r="M76" s="9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AC76" s="107"/>
    </row>
    <row r="77" spans="1:29" ht="15.75" thickBot="1" x14ac:dyDescent="0.3">
      <c r="B77" s="9"/>
      <c r="C77" s="17"/>
      <c r="D77" s="17"/>
      <c r="E77" s="17"/>
      <c r="F77" s="17"/>
      <c r="G77" s="17"/>
      <c r="H77" s="9"/>
      <c r="I77" s="9"/>
      <c r="J77" s="9"/>
      <c r="K77" s="9"/>
      <c r="L77" s="9"/>
      <c r="M77" s="9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AC77" s="107"/>
    </row>
    <row r="78" spans="1:29" ht="15.75" hidden="1" thickBot="1" x14ac:dyDescent="0.3">
      <c r="B78" s="9"/>
      <c r="C78" s="17">
        <f t="shared" ref="C78:W78" si="22">SUM(C68:C77)</f>
        <v>84</v>
      </c>
      <c r="D78" s="17">
        <f t="shared" si="22"/>
        <v>113</v>
      </c>
      <c r="E78" s="17">
        <f t="shared" si="22"/>
        <v>85</v>
      </c>
      <c r="F78" s="17">
        <f t="shared" si="22"/>
        <v>91</v>
      </c>
      <c r="G78" s="17">
        <f t="shared" si="22"/>
        <v>106</v>
      </c>
      <c r="H78" s="17">
        <f t="shared" si="22"/>
        <v>108</v>
      </c>
      <c r="I78" s="17">
        <f t="shared" si="22"/>
        <v>93</v>
      </c>
      <c r="J78" s="17">
        <f t="shared" si="22"/>
        <v>81</v>
      </c>
      <c r="K78" s="17">
        <f t="shared" si="22"/>
        <v>87</v>
      </c>
      <c r="L78" s="17">
        <f t="shared" si="22"/>
        <v>93</v>
      </c>
      <c r="M78" s="17">
        <f t="shared" si="22"/>
        <v>81</v>
      </c>
      <c r="N78" s="17">
        <f t="shared" si="22"/>
        <v>73</v>
      </c>
      <c r="O78" s="17">
        <f t="shared" si="22"/>
        <v>123</v>
      </c>
      <c r="P78" s="17">
        <f t="shared" si="22"/>
        <v>96</v>
      </c>
      <c r="Q78" s="17">
        <f t="shared" si="22"/>
        <v>95</v>
      </c>
      <c r="R78" s="17">
        <f t="shared" si="22"/>
        <v>105</v>
      </c>
      <c r="S78" s="17">
        <f t="shared" si="22"/>
        <v>87</v>
      </c>
      <c r="T78" s="17">
        <f t="shared" si="22"/>
        <v>89</v>
      </c>
      <c r="U78" s="17">
        <f t="shared" si="22"/>
        <v>0</v>
      </c>
      <c r="V78" s="17">
        <f t="shared" si="22"/>
        <v>0</v>
      </c>
      <c r="W78" s="17">
        <f t="shared" si="22"/>
        <v>0</v>
      </c>
      <c r="X78" s="17"/>
      <c r="Y78" s="17"/>
      <c r="Z78" s="11">
        <f>SUM(C78:W78)</f>
        <v>1690</v>
      </c>
      <c r="AA78" s="11">
        <f>SUM(AA68:AA77)</f>
        <v>89</v>
      </c>
      <c r="AC78" s="107"/>
    </row>
    <row r="79" spans="1:29" ht="15.75" thickBot="1" x14ac:dyDescent="0.3">
      <c r="A79" s="5" t="s">
        <v>45</v>
      </c>
      <c r="H79" s="11"/>
      <c r="I79" s="11"/>
      <c r="J79" s="11"/>
      <c r="K79" s="11"/>
      <c r="L79" s="11"/>
      <c r="M79" s="11"/>
      <c r="AA79" s="86" t="s">
        <v>62</v>
      </c>
      <c r="AC79" s="107"/>
    </row>
    <row r="80" spans="1:29" ht="16.5" thickBot="1" x14ac:dyDescent="0.3">
      <c r="A80" s="3" t="s">
        <v>53</v>
      </c>
      <c r="B80" s="4"/>
      <c r="C80" s="4"/>
      <c r="D80" s="4"/>
      <c r="E80" s="16"/>
      <c r="F80" s="17"/>
      <c r="G80" s="36"/>
      <c r="H80" s="28"/>
      <c r="I80" s="76"/>
      <c r="J80" s="76"/>
      <c r="K80" s="76"/>
      <c r="L80" s="76"/>
      <c r="M80" s="76"/>
      <c r="Z80" s="86" t="s">
        <v>60</v>
      </c>
      <c r="AA80" s="11" t="s">
        <v>64</v>
      </c>
      <c r="AB80" s="88" t="s">
        <v>63</v>
      </c>
      <c r="AC80" s="106" t="s">
        <v>67</v>
      </c>
    </row>
    <row r="81" spans="1:29" ht="16.5" thickBot="1" x14ac:dyDescent="0.3">
      <c r="A81" s="3" t="s">
        <v>44</v>
      </c>
      <c r="B81" s="99" t="s">
        <v>55</v>
      </c>
      <c r="C81" s="40">
        <v>4</v>
      </c>
      <c r="D81" s="40">
        <v>5</v>
      </c>
      <c r="E81" s="40">
        <v>14</v>
      </c>
      <c r="F81" s="40">
        <v>20</v>
      </c>
      <c r="G81" s="40">
        <v>22</v>
      </c>
      <c r="H81" s="40">
        <v>26</v>
      </c>
      <c r="I81" s="40">
        <v>32</v>
      </c>
      <c r="J81" s="40">
        <v>34</v>
      </c>
      <c r="K81" s="40">
        <v>48</v>
      </c>
      <c r="L81" s="40">
        <v>19</v>
      </c>
      <c r="M81" s="40">
        <v>54</v>
      </c>
      <c r="N81" s="40">
        <v>42</v>
      </c>
      <c r="O81" s="40">
        <v>60</v>
      </c>
      <c r="P81" s="40">
        <v>61</v>
      </c>
      <c r="Q81" s="40">
        <v>67</v>
      </c>
      <c r="R81" s="40">
        <v>70</v>
      </c>
      <c r="S81" s="40">
        <v>76</v>
      </c>
      <c r="T81" s="40">
        <v>78</v>
      </c>
      <c r="U81" s="40">
        <v>82</v>
      </c>
      <c r="V81" s="40"/>
      <c r="W81" s="41"/>
      <c r="X81" s="104"/>
      <c r="Y81" s="105"/>
      <c r="Z81" s="87" t="s">
        <v>61</v>
      </c>
      <c r="AA81" s="87" t="s">
        <v>65</v>
      </c>
      <c r="AB81" s="89" t="s">
        <v>68</v>
      </c>
      <c r="AC81" s="87" t="s">
        <v>78</v>
      </c>
    </row>
    <row r="82" spans="1:29" ht="15.75" thickBot="1" x14ac:dyDescent="0.3">
      <c r="B82" s="97" t="s">
        <v>67</v>
      </c>
      <c r="D82" s="17"/>
      <c r="E82" s="28"/>
      <c r="F82" s="6"/>
      <c r="G82" s="6"/>
      <c r="H82" s="75"/>
      <c r="I82" s="76"/>
      <c r="J82" s="76"/>
      <c r="K82" s="76"/>
      <c r="L82" s="76"/>
      <c r="M82" s="76"/>
      <c r="AC82" s="107"/>
    </row>
    <row r="83" spans="1:29" x14ac:dyDescent="0.25">
      <c r="A83" t="s">
        <v>43</v>
      </c>
      <c r="B83" s="37">
        <v>45</v>
      </c>
      <c r="C83" s="49">
        <v>68</v>
      </c>
      <c r="D83" s="53">
        <v>49</v>
      </c>
      <c r="E83" s="53">
        <v>72</v>
      </c>
      <c r="F83" s="53">
        <v>43</v>
      </c>
      <c r="G83" s="53">
        <v>49</v>
      </c>
      <c r="H83" s="53">
        <v>53</v>
      </c>
      <c r="I83" s="77">
        <v>57</v>
      </c>
      <c r="J83" s="77">
        <v>57</v>
      </c>
      <c r="K83" s="77">
        <v>52</v>
      </c>
      <c r="L83" s="77"/>
      <c r="M83" s="77">
        <v>62</v>
      </c>
      <c r="N83" s="44">
        <v>42</v>
      </c>
      <c r="O83" s="44">
        <v>28</v>
      </c>
      <c r="P83" s="44">
        <v>33</v>
      </c>
      <c r="Q83" s="44"/>
      <c r="R83" s="53">
        <v>54</v>
      </c>
      <c r="S83" s="53">
        <v>46</v>
      </c>
      <c r="T83" s="53">
        <v>44</v>
      </c>
      <c r="U83" s="53">
        <v>15</v>
      </c>
      <c r="V83" s="53"/>
      <c r="W83" s="37"/>
      <c r="X83" s="33"/>
      <c r="Y83" s="33"/>
      <c r="Z83" s="71">
        <f>SUM(C83:W83)</f>
        <v>824</v>
      </c>
      <c r="AA83" s="71">
        <f>COUNT(C83:W83)</f>
        <v>17</v>
      </c>
      <c r="AB83" s="108">
        <f t="shared" ref="AB83:AB92" si="23">AVERAGE(C83:W83)</f>
        <v>48.470588235294116</v>
      </c>
      <c r="AC83" s="92">
        <f t="shared" ref="AC83:AC91" si="24">ROUNDUP(AB83,0)</f>
        <v>49</v>
      </c>
    </row>
    <row r="84" spans="1:29" x14ac:dyDescent="0.25">
      <c r="A84" t="s">
        <v>44</v>
      </c>
      <c r="B84" s="38">
        <v>25</v>
      </c>
      <c r="C84" s="50"/>
      <c r="D84" s="33">
        <v>23</v>
      </c>
      <c r="E84" s="33">
        <v>28</v>
      </c>
      <c r="F84" s="33">
        <v>41</v>
      </c>
      <c r="G84" s="33">
        <v>37</v>
      </c>
      <c r="H84" s="33">
        <v>16</v>
      </c>
      <c r="I84" s="66">
        <v>20</v>
      </c>
      <c r="J84" s="66">
        <v>30</v>
      </c>
      <c r="K84" s="66">
        <v>29</v>
      </c>
      <c r="L84" s="66">
        <v>39</v>
      </c>
      <c r="M84" s="66">
        <v>24</v>
      </c>
      <c r="N84" s="42">
        <v>48</v>
      </c>
      <c r="O84" s="42">
        <v>28</v>
      </c>
      <c r="P84" s="42"/>
      <c r="Q84" s="42">
        <v>18</v>
      </c>
      <c r="R84" s="33">
        <v>24</v>
      </c>
      <c r="S84" s="33">
        <v>33</v>
      </c>
      <c r="T84" s="33">
        <v>26</v>
      </c>
      <c r="U84" s="33">
        <v>28</v>
      </c>
      <c r="V84" s="33"/>
      <c r="W84" s="38"/>
      <c r="X84" s="33"/>
      <c r="Y84" s="33"/>
      <c r="Z84" s="71">
        <f>SUM(C84:W84)</f>
        <v>492</v>
      </c>
      <c r="AA84" s="71">
        <f>COUNT(C84:W84)</f>
        <v>17</v>
      </c>
      <c r="AB84" s="108">
        <f t="shared" si="23"/>
        <v>28.941176470588236</v>
      </c>
      <c r="AC84" s="92">
        <f t="shared" si="24"/>
        <v>29</v>
      </c>
    </row>
    <row r="85" spans="1:29" x14ac:dyDescent="0.25">
      <c r="A85" s="6" t="s">
        <v>1</v>
      </c>
      <c r="B85" s="79">
        <v>23</v>
      </c>
      <c r="C85" s="122">
        <v>30</v>
      </c>
      <c r="D85" s="66">
        <v>21</v>
      </c>
      <c r="E85" s="33"/>
      <c r="F85" s="33">
        <v>33</v>
      </c>
      <c r="G85" s="63">
        <v>30</v>
      </c>
      <c r="H85" s="33">
        <v>19</v>
      </c>
      <c r="I85" s="66">
        <v>22</v>
      </c>
      <c r="J85" s="66"/>
      <c r="K85" s="66"/>
      <c r="L85" s="66">
        <v>26</v>
      </c>
      <c r="M85" s="66">
        <v>17</v>
      </c>
      <c r="N85" s="42">
        <v>26</v>
      </c>
      <c r="O85" s="42">
        <v>28</v>
      </c>
      <c r="P85" s="42">
        <v>25</v>
      </c>
      <c r="Q85" s="42">
        <v>24</v>
      </c>
      <c r="R85" s="33"/>
      <c r="S85" s="33">
        <v>20</v>
      </c>
      <c r="T85" s="33">
        <v>26</v>
      </c>
      <c r="U85" s="33">
        <v>29</v>
      </c>
      <c r="V85" s="33"/>
      <c r="W85" s="38"/>
      <c r="X85" s="33"/>
      <c r="Y85" s="33"/>
      <c r="Z85" s="71">
        <f>SUM(C85:W85)</f>
        <v>376</v>
      </c>
      <c r="AA85" s="71">
        <f>COUNT(C85:W85)</f>
        <v>15</v>
      </c>
      <c r="AB85" s="108">
        <f t="shared" si="23"/>
        <v>25.066666666666666</v>
      </c>
      <c r="AC85" s="92">
        <f t="shared" si="24"/>
        <v>26</v>
      </c>
    </row>
    <row r="86" spans="1:29" x14ac:dyDescent="0.25">
      <c r="A86" t="s">
        <v>2</v>
      </c>
      <c r="B86" s="38">
        <v>20</v>
      </c>
      <c r="C86" s="50">
        <v>17</v>
      </c>
      <c r="D86" s="33"/>
      <c r="E86" s="33">
        <v>18</v>
      </c>
      <c r="F86" s="33">
        <v>20</v>
      </c>
      <c r="G86" s="33">
        <v>20</v>
      </c>
      <c r="H86" s="33">
        <v>13</v>
      </c>
      <c r="I86" s="66"/>
      <c r="J86" s="66">
        <v>23</v>
      </c>
      <c r="K86" s="66">
        <v>19</v>
      </c>
      <c r="L86" s="66"/>
      <c r="M86" s="66">
        <v>15</v>
      </c>
      <c r="N86" s="42"/>
      <c r="O86" s="42">
        <v>29</v>
      </c>
      <c r="P86" s="42">
        <v>28</v>
      </c>
      <c r="Q86" s="42"/>
      <c r="R86" s="33"/>
      <c r="S86" s="33">
        <v>19</v>
      </c>
      <c r="T86" s="33"/>
      <c r="U86" s="33"/>
      <c r="V86" s="33"/>
      <c r="W86" s="38"/>
      <c r="X86" s="33"/>
      <c r="Y86" s="33"/>
      <c r="Z86" s="71">
        <f>SUM(C86:Y86)</f>
        <v>221</v>
      </c>
      <c r="AA86" s="71">
        <f>COUNT(C86:Y86)</f>
        <v>11</v>
      </c>
      <c r="AB86" s="108">
        <f t="shared" si="23"/>
        <v>20.09090909090909</v>
      </c>
      <c r="AC86" s="92">
        <f t="shared" si="24"/>
        <v>21</v>
      </c>
    </row>
    <row r="87" spans="1:29" x14ac:dyDescent="0.25">
      <c r="A87" t="s">
        <v>4</v>
      </c>
      <c r="B87" s="38">
        <v>16</v>
      </c>
      <c r="C87" s="69">
        <v>31</v>
      </c>
      <c r="D87" s="33"/>
      <c r="E87" s="33">
        <v>27</v>
      </c>
      <c r="F87" s="33">
        <v>19</v>
      </c>
      <c r="G87" s="33"/>
      <c r="H87" s="33">
        <v>11</v>
      </c>
      <c r="I87" s="66">
        <v>22</v>
      </c>
      <c r="J87" s="66">
        <v>19</v>
      </c>
      <c r="K87" s="66">
        <v>22</v>
      </c>
      <c r="L87" s="66">
        <v>23</v>
      </c>
      <c r="M87" s="66">
        <v>17</v>
      </c>
      <c r="N87" s="42">
        <v>17</v>
      </c>
      <c r="O87" s="42">
        <v>15</v>
      </c>
      <c r="P87" s="42">
        <v>14</v>
      </c>
      <c r="Q87" s="42"/>
      <c r="R87" s="33">
        <v>18</v>
      </c>
      <c r="S87" s="33">
        <v>15</v>
      </c>
      <c r="T87" s="33">
        <v>24</v>
      </c>
      <c r="U87" s="33">
        <v>9</v>
      </c>
      <c r="V87" s="33"/>
      <c r="W87" s="72"/>
      <c r="X87" s="33"/>
      <c r="Y87" s="33"/>
      <c r="Z87" s="71">
        <f t="shared" ref="Z87:Z92" si="25">SUM(C87:W87)</f>
        <v>303</v>
      </c>
      <c r="AA87" s="71">
        <f t="shared" ref="AA87:AA92" si="26">COUNT(C87:W87)</f>
        <v>16</v>
      </c>
      <c r="AB87" s="108">
        <f t="shared" si="23"/>
        <v>18.9375</v>
      </c>
      <c r="AC87" s="92">
        <f t="shared" si="24"/>
        <v>19</v>
      </c>
    </row>
    <row r="88" spans="1:29" x14ac:dyDescent="0.25">
      <c r="A88" t="s">
        <v>72</v>
      </c>
      <c r="B88" s="72">
        <v>20</v>
      </c>
      <c r="C88" s="116"/>
      <c r="D88" s="70"/>
      <c r="E88" s="70"/>
      <c r="F88" s="70"/>
      <c r="G88" s="70"/>
      <c r="H88" s="70"/>
      <c r="I88" s="78"/>
      <c r="J88" s="78"/>
      <c r="K88" s="78">
        <v>15</v>
      </c>
      <c r="L88" s="78">
        <v>19</v>
      </c>
      <c r="M88" s="78"/>
      <c r="N88" s="60">
        <v>28</v>
      </c>
      <c r="O88" s="60"/>
      <c r="P88" s="60"/>
      <c r="Q88" s="60"/>
      <c r="R88" s="70">
        <v>24</v>
      </c>
      <c r="S88" s="70"/>
      <c r="T88" s="70">
        <v>21</v>
      </c>
      <c r="U88" s="70">
        <v>25</v>
      </c>
      <c r="V88" s="70"/>
      <c r="W88" s="72"/>
      <c r="X88" s="33"/>
      <c r="Y88" s="33"/>
      <c r="Z88" s="71">
        <f t="shared" si="25"/>
        <v>132</v>
      </c>
      <c r="AA88" s="71">
        <f t="shared" si="26"/>
        <v>6</v>
      </c>
      <c r="AB88" s="108">
        <f t="shared" si="23"/>
        <v>22</v>
      </c>
      <c r="AC88" s="92">
        <f t="shared" si="24"/>
        <v>22</v>
      </c>
    </row>
    <row r="89" spans="1:29" x14ac:dyDescent="0.25">
      <c r="A89" t="s">
        <v>73</v>
      </c>
      <c r="B89" s="72">
        <v>30</v>
      </c>
      <c r="C89" s="116"/>
      <c r="D89" s="70">
        <v>32</v>
      </c>
      <c r="E89" s="70"/>
      <c r="F89" s="70"/>
      <c r="G89" s="70"/>
      <c r="H89" s="70"/>
      <c r="I89" s="78"/>
      <c r="J89" s="78"/>
      <c r="K89" s="78"/>
      <c r="L89" s="78"/>
      <c r="M89" s="78"/>
      <c r="N89" s="60"/>
      <c r="O89" s="60"/>
      <c r="P89" s="60"/>
      <c r="Q89" s="60"/>
      <c r="R89" s="70"/>
      <c r="S89" s="70"/>
      <c r="T89" s="70"/>
      <c r="U89" s="70"/>
      <c r="V89" s="70"/>
      <c r="W89" s="72"/>
      <c r="X89" s="33"/>
      <c r="Y89" s="33"/>
      <c r="Z89" s="71">
        <f t="shared" si="25"/>
        <v>32</v>
      </c>
      <c r="AA89" s="71">
        <f t="shared" si="26"/>
        <v>1</v>
      </c>
      <c r="AB89" s="108">
        <f t="shared" si="23"/>
        <v>32</v>
      </c>
      <c r="AC89" s="92">
        <f t="shared" si="24"/>
        <v>32</v>
      </c>
    </row>
    <row r="90" spans="1:29" x14ac:dyDescent="0.25">
      <c r="A90" t="s">
        <v>7</v>
      </c>
      <c r="B90" s="72">
        <v>15</v>
      </c>
      <c r="C90" s="64">
        <v>9</v>
      </c>
      <c r="D90" s="70"/>
      <c r="E90" s="70">
        <v>12</v>
      </c>
      <c r="F90" s="70"/>
      <c r="G90" s="70">
        <v>8</v>
      </c>
      <c r="H90" s="70"/>
      <c r="I90" s="78">
        <v>3</v>
      </c>
      <c r="J90" s="78">
        <v>11</v>
      </c>
      <c r="K90" s="78"/>
      <c r="L90" s="78">
        <v>6</v>
      </c>
      <c r="M90" s="78"/>
      <c r="N90" s="60"/>
      <c r="O90" s="60"/>
      <c r="P90" s="60">
        <v>12</v>
      </c>
      <c r="Q90" s="59"/>
      <c r="R90" s="70">
        <v>11</v>
      </c>
      <c r="S90" s="70"/>
      <c r="T90" s="70"/>
      <c r="U90" s="59"/>
      <c r="V90" s="70"/>
      <c r="W90" s="38"/>
      <c r="X90" s="33"/>
      <c r="Y90" s="33"/>
      <c r="Z90" s="71">
        <f t="shared" si="25"/>
        <v>72</v>
      </c>
      <c r="AA90" s="71">
        <f t="shared" si="26"/>
        <v>8</v>
      </c>
      <c r="AB90" s="108">
        <f t="shared" si="23"/>
        <v>9</v>
      </c>
      <c r="AC90" s="92">
        <f t="shared" si="24"/>
        <v>9</v>
      </c>
    </row>
    <row r="91" spans="1:29" x14ac:dyDescent="0.25">
      <c r="A91" t="s">
        <v>76</v>
      </c>
      <c r="B91" s="72" t="s">
        <v>77</v>
      </c>
      <c r="C91" s="64"/>
      <c r="D91" s="70">
        <v>25</v>
      </c>
      <c r="E91" s="73"/>
      <c r="F91" s="70"/>
      <c r="G91" s="70"/>
      <c r="H91" s="70"/>
      <c r="I91" s="78"/>
      <c r="J91" s="78"/>
      <c r="K91" s="78"/>
      <c r="L91" s="78"/>
      <c r="M91" s="78"/>
      <c r="N91" s="60"/>
      <c r="O91" s="60"/>
      <c r="P91" s="60"/>
      <c r="Q91" s="59"/>
      <c r="R91" s="70"/>
      <c r="S91" s="70"/>
      <c r="T91" s="70"/>
      <c r="U91" s="59"/>
      <c r="V91" s="70"/>
      <c r="W91" s="121"/>
      <c r="X91" s="33"/>
      <c r="Y91" s="33"/>
      <c r="Z91" s="71">
        <f t="shared" si="25"/>
        <v>25</v>
      </c>
      <c r="AA91" s="71">
        <f t="shared" si="26"/>
        <v>1</v>
      </c>
      <c r="AB91" s="108">
        <f t="shared" si="23"/>
        <v>25</v>
      </c>
      <c r="AC91" s="92">
        <f t="shared" si="24"/>
        <v>25</v>
      </c>
    </row>
    <row r="92" spans="1:29" ht="15.75" hidden="1" thickBot="1" x14ac:dyDescent="0.3">
      <c r="A92" t="s">
        <v>58</v>
      </c>
      <c r="B92" s="39" t="s">
        <v>80</v>
      </c>
      <c r="C92" s="80"/>
      <c r="D92" s="48"/>
      <c r="E92" s="52"/>
      <c r="F92" s="52"/>
      <c r="G92" s="48"/>
      <c r="H92" s="81"/>
      <c r="I92" s="67"/>
      <c r="J92" s="67"/>
      <c r="K92" s="67"/>
      <c r="L92" s="67"/>
      <c r="M92" s="67"/>
      <c r="N92" s="48"/>
      <c r="O92" s="48"/>
      <c r="P92" s="47"/>
      <c r="Q92" s="48"/>
      <c r="R92" s="52"/>
      <c r="S92" s="52"/>
      <c r="T92" s="52"/>
      <c r="U92" s="48"/>
      <c r="V92" s="52"/>
      <c r="W92" s="91"/>
      <c r="X92" s="34"/>
      <c r="Y92" s="34"/>
      <c r="Z92" s="71">
        <f t="shared" si="25"/>
        <v>0</v>
      </c>
      <c r="AA92" s="71">
        <f t="shared" si="26"/>
        <v>0</v>
      </c>
      <c r="AB92" s="108" t="e">
        <f t="shared" si="23"/>
        <v>#DIV/0!</v>
      </c>
      <c r="AC92" s="92" t="e">
        <f t="shared" ref="AC92:AC108" si="27">ROUNDUP(AB92,0)</f>
        <v>#DIV/0!</v>
      </c>
    </row>
    <row r="93" spans="1:29" x14ac:dyDescent="0.25">
      <c r="B93" s="9"/>
      <c r="C93" s="6"/>
      <c r="D93" s="6"/>
      <c r="E93" s="9"/>
      <c r="F93" s="9"/>
      <c r="G93" s="6"/>
      <c r="H93" s="82"/>
      <c r="I93" s="75"/>
      <c r="J93" s="75"/>
      <c r="K93" s="75"/>
      <c r="L93" s="75"/>
      <c r="M93" s="75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AC93" s="107"/>
    </row>
    <row r="94" spans="1:29" ht="15.75" thickBot="1" x14ac:dyDescent="0.3">
      <c r="B94" s="9"/>
      <c r="C94" s="6"/>
      <c r="D94" s="6"/>
      <c r="E94" s="9"/>
      <c r="F94" s="9"/>
      <c r="G94" s="6"/>
      <c r="H94" s="82"/>
      <c r="I94" s="75"/>
      <c r="J94" s="75"/>
      <c r="K94" s="75"/>
      <c r="L94" s="75"/>
      <c r="M94" s="75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AC94" s="107"/>
    </row>
    <row r="95" spans="1:29" ht="15.75" hidden="1" thickBot="1" x14ac:dyDescent="0.3">
      <c r="B95" s="9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11">
        <f>SUM(C95:W95)</f>
        <v>0</v>
      </c>
      <c r="AA95" s="11">
        <f>SUM(AA83:AA94)</f>
        <v>92</v>
      </c>
      <c r="AC95" s="107"/>
    </row>
    <row r="96" spans="1:29" ht="15.75" thickBot="1" x14ac:dyDescent="0.3">
      <c r="A96" s="5" t="s">
        <v>46</v>
      </c>
      <c r="N96" s="6"/>
      <c r="O96" s="9"/>
      <c r="P96" s="9"/>
      <c r="AA96" s="86" t="s">
        <v>62</v>
      </c>
      <c r="AC96" s="107"/>
    </row>
    <row r="97" spans="1:29" ht="15.75" thickBot="1" x14ac:dyDescent="0.3">
      <c r="A97" s="23" t="s">
        <v>52</v>
      </c>
      <c r="B97" s="32"/>
      <c r="N97" s="6"/>
      <c r="O97" s="9"/>
      <c r="P97" s="9"/>
      <c r="Z97" s="86" t="s">
        <v>60</v>
      </c>
      <c r="AA97" s="11" t="s">
        <v>64</v>
      </c>
      <c r="AB97" s="88" t="s">
        <v>63</v>
      </c>
      <c r="AC97" s="106" t="s">
        <v>67</v>
      </c>
    </row>
    <row r="98" spans="1:29" ht="15.75" thickBot="1" x14ac:dyDescent="0.3">
      <c r="A98" s="23" t="s">
        <v>51</v>
      </c>
      <c r="B98" s="99" t="s">
        <v>55</v>
      </c>
      <c r="C98" s="40">
        <v>1</v>
      </c>
      <c r="D98" s="40">
        <v>7</v>
      </c>
      <c r="E98" s="40">
        <v>11</v>
      </c>
      <c r="F98" s="40">
        <v>16</v>
      </c>
      <c r="G98" s="40">
        <v>20</v>
      </c>
      <c r="H98" s="40">
        <v>23</v>
      </c>
      <c r="I98" s="40">
        <v>29</v>
      </c>
      <c r="J98" s="40">
        <v>35</v>
      </c>
      <c r="K98" s="40">
        <v>48</v>
      </c>
      <c r="L98" s="40">
        <v>51</v>
      </c>
      <c r="M98" s="40">
        <v>39</v>
      </c>
      <c r="N98" s="40">
        <v>44</v>
      </c>
      <c r="O98" s="40">
        <v>57</v>
      </c>
      <c r="P98" s="40">
        <v>63</v>
      </c>
      <c r="Q98" s="40">
        <v>67</v>
      </c>
      <c r="R98" s="40">
        <v>72</v>
      </c>
      <c r="S98" s="40">
        <v>76</v>
      </c>
      <c r="T98" s="40">
        <v>79</v>
      </c>
      <c r="U98" s="40"/>
      <c r="V98" s="40"/>
      <c r="W98" s="41"/>
      <c r="X98" s="104"/>
      <c r="Y98" s="105"/>
      <c r="Z98" s="87" t="s">
        <v>61</v>
      </c>
      <c r="AA98" s="87" t="s">
        <v>65</v>
      </c>
      <c r="AB98" s="89" t="s">
        <v>68</v>
      </c>
      <c r="AC98" s="87" t="s">
        <v>78</v>
      </c>
    </row>
    <row r="99" spans="1:29" x14ac:dyDescent="0.25">
      <c r="B99" s="117" t="s">
        <v>67</v>
      </c>
      <c r="C99" s="28"/>
      <c r="D99" s="17"/>
      <c r="E99" s="28"/>
      <c r="AC99" s="107"/>
    </row>
    <row r="100" spans="1:29" x14ac:dyDescent="0.25">
      <c r="A100" t="s">
        <v>73</v>
      </c>
      <c r="B100" s="97">
        <v>30</v>
      </c>
      <c r="C100" s="97">
        <v>25</v>
      </c>
      <c r="D100" s="42"/>
      <c r="E100" s="97">
        <v>34</v>
      </c>
      <c r="F100" s="33">
        <v>34</v>
      </c>
      <c r="G100" s="33">
        <v>38</v>
      </c>
      <c r="H100" s="42">
        <v>34</v>
      </c>
      <c r="I100" s="42">
        <v>41</v>
      </c>
      <c r="J100" s="42">
        <v>20</v>
      </c>
      <c r="K100" s="42">
        <v>26</v>
      </c>
      <c r="L100" s="42">
        <v>29</v>
      </c>
      <c r="M100" s="42">
        <v>31</v>
      </c>
      <c r="N100" s="42">
        <v>35</v>
      </c>
      <c r="O100" s="42">
        <v>25</v>
      </c>
      <c r="P100" s="42">
        <v>27</v>
      </c>
      <c r="Q100" s="42"/>
      <c r="R100" s="42"/>
      <c r="S100" s="33">
        <v>30</v>
      </c>
      <c r="T100" s="42">
        <v>16</v>
      </c>
      <c r="U100" s="42"/>
      <c r="V100" s="42"/>
      <c r="W100" s="42"/>
      <c r="X100" s="42"/>
      <c r="Y100" s="42"/>
      <c r="Z100" s="118">
        <f t="shared" ref="Z100:Z108" si="28">SUM(C100:W100)</f>
        <v>445</v>
      </c>
      <c r="AA100" s="118">
        <f t="shared" ref="AA100:AA108" si="29">COUNT(C100:W100)</f>
        <v>15</v>
      </c>
      <c r="AB100" s="119">
        <f t="shared" ref="AB100:AB108" si="30">AVERAGE(C100:W100)</f>
        <v>29.666666666666668</v>
      </c>
      <c r="AC100" s="120">
        <f t="shared" ref="AC100:AC107" si="31">ROUNDUP(AB100,0)</f>
        <v>30</v>
      </c>
    </row>
    <row r="101" spans="1:29" x14ac:dyDescent="0.25">
      <c r="A101" t="s">
        <v>51</v>
      </c>
      <c r="B101" s="96">
        <v>26</v>
      </c>
      <c r="C101" s="112">
        <v>27</v>
      </c>
      <c r="D101" s="113">
        <v>21</v>
      </c>
      <c r="E101" s="113">
        <v>26</v>
      </c>
      <c r="F101" s="113">
        <v>28</v>
      </c>
      <c r="G101" s="113">
        <v>31</v>
      </c>
      <c r="H101" s="113">
        <v>24</v>
      </c>
      <c r="I101" s="114">
        <v>21</v>
      </c>
      <c r="J101" s="114">
        <v>44</v>
      </c>
      <c r="K101" s="114">
        <v>16</v>
      </c>
      <c r="L101" s="113">
        <v>20</v>
      </c>
      <c r="M101" s="114">
        <v>16</v>
      </c>
      <c r="N101" s="114">
        <v>38</v>
      </c>
      <c r="O101" s="114">
        <v>49</v>
      </c>
      <c r="P101" s="114">
        <v>42</v>
      </c>
      <c r="Q101" s="114">
        <v>27</v>
      </c>
      <c r="R101" s="113">
        <v>28</v>
      </c>
      <c r="S101" s="113">
        <v>31</v>
      </c>
      <c r="T101" s="113">
        <v>33</v>
      </c>
      <c r="U101" s="113"/>
      <c r="V101" s="113"/>
      <c r="W101" s="115"/>
      <c r="X101" s="113"/>
      <c r="Y101" s="113"/>
      <c r="Z101" s="118">
        <f t="shared" si="28"/>
        <v>522</v>
      </c>
      <c r="AA101" s="118">
        <f t="shared" si="29"/>
        <v>18</v>
      </c>
      <c r="AB101" s="119">
        <f t="shared" si="30"/>
        <v>29</v>
      </c>
      <c r="AC101" s="120">
        <f t="shared" si="31"/>
        <v>29</v>
      </c>
    </row>
    <row r="102" spans="1:29" x14ac:dyDescent="0.25">
      <c r="A102" t="s">
        <v>47</v>
      </c>
      <c r="B102" s="38">
        <v>18</v>
      </c>
      <c r="C102" s="50"/>
      <c r="D102" s="33"/>
      <c r="E102" s="33"/>
      <c r="F102" s="33"/>
      <c r="G102" s="33"/>
      <c r="H102" s="62"/>
      <c r="I102" s="42">
        <v>11</v>
      </c>
      <c r="J102" s="42">
        <v>19</v>
      </c>
      <c r="K102" s="42">
        <v>14</v>
      </c>
      <c r="L102" s="33"/>
      <c r="M102" s="42">
        <v>19</v>
      </c>
      <c r="N102" s="42">
        <v>30</v>
      </c>
      <c r="O102" s="42">
        <v>30</v>
      </c>
      <c r="P102" s="42"/>
      <c r="Q102" s="42">
        <v>27</v>
      </c>
      <c r="R102" s="33">
        <v>13</v>
      </c>
      <c r="S102" s="33">
        <v>23</v>
      </c>
      <c r="T102" s="33">
        <v>17</v>
      </c>
      <c r="U102" s="33"/>
      <c r="V102" s="33"/>
      <c r="W102" s="94"/>
      <c r="X102" s="33"/>
      <c r="Y102" s="33"/>
      <c r="Z102" s="71">
        <f t="shared" si="28"/>
        <v>203</v>
      </c>
      <c r="AA102" s="71">
        <f t="shared" si="29"/>
        <v>10</v>
      </c>
      <c r="AB102" s="108">
        <f t="shared" si="30"/>
        <v>20.3</v>
      </c>
      <c r="AC102" s="92">
        <f t="shared" si="31"/>
        <v>21</v>
      </c>
    </row>
    <row r="103" spans="1:29" x14ac:dyDescent="0.25">
      <c r="A103" t="s">
        <v>6</v>
      </c>
      <c r="B103" s="38">
        <v>17</v>
      </c>
      <c r="C103" s="50"/>
      <c r="D103" s="33">
        <v>21</v>
      </c>
      <c r="E103" s="33">
        <v>14</v>
      </c>
      <c r="F103" s="33">
        <v>20</v>
      </c>
      <c r="G103" s="33">
        <v>9</v>
      </c>
      <c r="H103" s="62">
        <v>9</v>
      </c>
      <c r="I103" s="42"/>
      <c r="J103" s="42">
        <v>13</v>
      </c>
      <c r="K103" s="42">
        <v>14</v>
      </c>
      <c r="L103" s="33">
        <v>18</v>
      </c>
      <c r="M103" s="42">
        <v>23</v>
      </c>
      <c r="N103" s="42">
        <v>21</v>
      </c>
      <c r="O103" s="42"/>
      <c r="P103" s="42">
        <v>22</v>
      </c>
      <c r="Q103" s="42">
        <v>24</v>
      </c>
      <c r="R103" s="33">
        <v>13</v>
      </c>
      <c r="S103" s="33">
        <v>20</v>
      </c>
      <c r="T103" s="33"/>
      <c r="U103" s="33"/>
      <c r="V103" s="33"/>
      <c r="W103" s="94"/>
      <c r="X103" s="33"/>
      <c r="Y103" s="33"/>
      <c r="Z103" s="71">
        <f t="shared" si="28"/>
        <v>241</v>
      </c>
      <c r="AA103" s="71">
        <f t="shared" si="29"/>
        <v>14</v>
      </c>
      <c r="AB103" s="108">
        <f t="shared" si="30"/>
        <v>17.214285714285715</v>
      </c>
      <c r="AC103" s="92">
        <f t="shared" si="31"/>
        <v>18</v>
      </c>
    </row>
    <row r="104" spans="1:29" x14ac:dyDescent="0.25">
      <c r="A104" t="s">
        <v>3</v>
      </c>
      <c r="B104" s="38">
        <v>15</v>
      </c>
      <c r="C104" s="50">
        <v>9</v>
      </c>
      <c r="D104" s="33">
        <v>8</v>
      </c>
      <c r="E104" s="33">
        <v>25</v>
      </c>
      <c r="F104" s="33">
        <v>19</v>
      </c>
      <c r="G104" s="33">
        <v>7</v>
      </c>
      <c r="H104" s="111">
        <v>14</v>
      </c>
      <c r="I104" s="42">
        <v>11</v>
      </c>
      <c r="J104" s="42"/>
      <c r="K104" s="42"/>
      <c r="L104" s="33">
        <v>15</v>
      </c>
      <c r="M104" s="42"/>
      <c r="N104" s="42">
        <v>16</v>
      </c>
      <c r="O104" s="42">
        <v>9</v>
      </c>
      <c r="P104" s="42">
        <v>21</v>
      </c>
      <c r="Q104" s="42"/>
      <c r="R104" s="33">
        <v>11</v>
      </c>
      <c r="S104" s="33">
        <v>12</v>
      </c>
      <c r="T104" s="33">
        <v>10</v>
      </c>
      <c r="U104" s="33"/>
      <c r="V104" s="33"/>
      <c r="W104" s="94"/>
      <c r="X104" s="33"/>
      <c r="Y104" s="33"/>
      <c r="Z104" s="71">
        <f t="shared" si="28"/>
        <v>187</v>
      </c>
      <c r="AA104" s="71">
        <f t="shared" si="29"/>
        <v>14</v>
      </c>
      <c r="AB104" s="108">
        <f t="shared" si="30"/>
        <v>13.357142857142858</v>
      </c>
      <c r="AC104" s="92">
        <f t="shared" si="31"/>
        <v>14</v>
      </c>
    </row>
    <row r="105" spans="1:29" x14ac:dyDescent="0.25">
      <c r="A105" t="s">
        <v>72</v>
      </c>
      <c r="B105" s="72">
        <v>20</v>
      </c>
      <c r="C105" s="64">
        <v>17</v>
      </c>
      <c r="D105" s="70"/>
      <c r="E105" s="70"/>
      <c r="F105" s="70"/>
      <c r="G105" s="70"/>
      <c r="H105" s="33"/>
      <c r="I105" s="60"/>
      <c r="J105" s="60"/>
      <c r="K105" s="60"/>
      <c r="L105" s="70"/>
      <c r="M105" s="60"/>
      <c r="N105" s="60"/>
      <c r="O105" s="60"/>
      <c r="P105" s="60"/>
      <c r="Q105" s="60"/>
      <c r="R105" s="70"/>
      <c r="S105" s="70"/>
      <c r="T105" s="70"/>
      <c r="U105" s="70"/>
      <c r="V105" s="70"/>
      <c r="W105" s="100"/>
      <c r="X105" s="33"/>
      <c r="Y105" s="33"/>
      <c r="Z105" s="71">
        <f t="shared" si="28"/>
        <v>17</v>
      </c>
      <c r="AA105" s="71">
        <f t="shared" si="29"/>
        <v>1</v>
      </c>
      <c r="AB105" s="108">
        <f t="shared" si="30"/>
        <v>17</v>
      </c>
      <c r="AC105" s="92">
        <f t="shared" si="31"/>
        <v>17</v>
      </c>
    </row>
    <row r="106" spans="1:29" x14ac:dyDescent="0.25">
      <c r="A106" t="s">
        <v>75</v>
      </c>
      <c r="B106" s="72">
        <v>20</v>
      </c>
      <c r="C106" s="64"/>
      <c r="D106" s="70">
        <v>18</v>
      </c>
      <c r="E106" s="70"/>
      <c r="F106" s="70"/>
      <c r="G106" s="70"/>
      <c r="H106" s="111"/>
      <c r="I106" s="60"/>
      <c r="J106" s="60"/>
      <c r="K106" s="60"/>
      <c r="L106" s="70"/>
      <c r="M106" s="60">
        <v>18</v>
      </c>
      <c r="N106" s="60"/>
      <c r="O106" s="60"/>
      <c r="P106" s="60">
        <v>23</v>
      </c>
      <c r="Q106" s="60"/>
      <c r="R106" s="70"/>
      <c r="S106" s="70"/>
      <c r="T106" s="70"/>
      <c r="U106" s="70"/>
      <c r="V106" s="70"/>
      <c r="W106" s="100"/>
      <c r="X106" s="33"/>
      <c r="Y106" s="33"/>
      <c r="Z106" s="71">
        <f>SUM(C106:W106)</f>
        <v>59</v>
      </c>
      <c r="AA106" s="71">
        <f>COUNT(C106:W106)</f>
        <v>3</v>
      </c>
      <c r="AB106" s="108">
        <f t="shared" si="30"/>
        <v>19.666666666666668</v>
      </c>
      <c r="AC106" s="92">
        <f t="shared" si="31"/>
        <v>20</v>
      </c>
    </row>
    <row r="107" spans="1:29" ht="15.75" thickBot="1" x14ac:dyDescent="0.3">
      <c r="A107" t="s">
        <v>5</v>
      </c>
      <c r="B107" s="39">
        <v>15</v>
      </c>
      <c r="C107" s="64">
        <v>25</v>
      </c>
      <c r="D107" s="70">
        <v>24</v>
      </c>
      <c r="E107" s="70">
        <v>13</v>
      </c>
      <c r="F107" s="70">
        <v>20</v>
      </c>
      <c r="G107" s="70">
        <v>20</v>
      </c>
      <c r="H107" s="110">
        <v>20</v>
      </c>
      <c r="I107" s="60">
        <v>23</v>
      </c>
      <c r="J107" s="60">
        <v>7</v>
      </c>
      <c r="K107" s="60">
        <v>15</v>
      </c>
      <c r="L107" s="70">
        <v>19</v>
      </c>
      <c r="M107" s="60"/>
      <c r="N107" s="60"/>
      <c r="O107" s="60">
        <v>16</v>
      </c>
      <c r="P107" s="60"/>
      <c r="Q107" s="60"/>
      <c r="R107" s="70">
        <v>19</v>
      </c>
      <c r="S107" s="70"/>
      <c r="T107" s="70">
        <v>18</v>
      </c>
      <c r="U107" s="70"/>
      <c r="V107" s="70"/>
      <c r="W107" s="100"/>
      <c r="X107" s="33"/>
      <c r="Y107" s="33"/>
      <c r="Z107" s="71">
        <f t="shared" si="28"/>
        <v>239</v>
      </c>
      <c r="AA107" s="71">
        <f t="shared" si="29"/>
        <v>13</v>
      </c>
      <c r="AB107" s="108">
        <f t="shared" si="30"/>
        <v>18.384615384615383</v>
      </c>
      <c r="AC107" s="92">
        <f t="shared" si="31"/>
        <v>19</v>
      </c>
    </row>
    <row r="108" spans="1:29" ht="15.75" thickBot="1" x14ac:dyDescent="0.3">
      <c r="A108" s="24" t="s">
        <v>59</v>
      </c>
      <c r="B108" s="74" t="s">
        <v>79</v>
      </c>
      <c r="C108" s="46"/>
      <c r="D108" s="47"/>
      <c r="E108" s="47"/>
      <c r="F108" s="47">
        <v>28</v>
      </c>
      <c r="G108" s="47"/>
      <c r="H108" s="52"/>
      <c r="I108" s="47"/>
      <c r="J108" s="47"/>
      <c r="K108" s="47"/>
      <c r="L108" s="52"/>
      <c r="M108" s="47"/>
      <c r="N108" s="47"/>
      <c r="O108" s="47"/>
      <c r="P108" s="47"/>
      <c r="Q108" s="47"/>
      <c r="R108" s="52"/>
      <c r="S108" s="47"/>
      <c r="T108" s="52"/>
      <c r="U108" s="47"/>
      <c r="V108" s="67"/>
      <c r="W108" s="91"/>
      <c r="X108" s="34"/>
      <c r="Y108" s="34"/>
      <c r="Z108" s="71">
        <f t="shared" si="28"/>
        <v>28</v>
      </c>
      <c r="AA108" s="71">
        <f t="shared" si="29"/>
        <v>1</v>
      </c>
      <c r="AB108" s="108">
        <f t="shared" si="30"/>
        <v>28</v>
      </c>
      <c r="AC108" s="92">
        <f t="shared" si="27"/>
        <v>28</v>
      </c>
    </row>
    <row r="109" spans="1:29" x14ac:dyDescent="0.25">
      <c r="J109" s="23"/>
      <c r="K109" s="23"/>
      <c r="L109" s="17"/>
      <c r="M109" s="23"/>
      <c r="N109" s="23"/>
      <c r="O109" s="23"/>
      <c r="P109" s="23"/>
      <c r="Q109" s="23"/>
      <c r="R109" s="23"/>
      <c r="S109" s="23"/>
      <c r="T109" s="23"/>
      <c r="U109" s="23"/>
    </row>
    <row r="110" spans="1:29" hidden="1" x14ac:dyDescent="0.25"/>
    <row r="111" spans="1:29" hidden="1" x14ac:dyDescent="0.25">
      <c r="C111">
        <f>SUM(C101:C110)</f>
        <v>78</v>
      </c>
      <c r="D111" s="83">
        <v>103</v>
      </c>
      <c r="E111">
        <f t="shared" ref="E111:J111" si="32">SUM(E101:E110)</f>
        <v>78</v>
      </c>
      <c r="F111">
        <f t="shared" si="32"/>
        <v>115</v>
      </c>
      <c r="G111">
        <f t="shared" si="32"/>
        <v>67</v>
      </c>
      <c r="H111">
        <f t="shared" si="32"/>
        <v>67</v>
      </c>
      <c r="I111">
        <f t="shared" si="32"/>
        <v>66</v>
      </c>
      <c r="J111">
        <f t="shared" si="32"/>
        <v>83</v>
      </c>
      <c r="K111" s="83">
        <v>92</v>
      </c>
      <c r="L111">
        <f t="shared" ref="L111:W111" si="33">SUM(L101:L110)</f>
        <v>72</v>
      </c>
      <c r="M111">
        <f t="shared" si="33"/>
        <v>76</v>
      </c>
      <c r="N111">
        <f t="shared" si="33"/>
        <v>105</v>
      </c>
      <c r="O111">
        <f t="shared" si="33"/>
        <v>104</v>
      </c>
      <c r="P111">
        <f t="shared" si="33"/>
        <v>108</v>
      </c>
      <c r="Q111">
        <f t="shared" si="33"/>
        <v>78</v>
      </c>
      <c r="R111">
        <f t="shared" si="33"/>
        <v>84</v>
      </c>
      <c r="S111">
        <f t="shared" si="33"/>
        <v>86</v>
      </c>
      <c r="T111">
        <f t="shared" si="33"/>
        <v>78</v>
      </c>
      <c r="U111">
        <f t="shared" si="33"/>
        <v>0</v>
      </c>
      <c r="V111">
        <f t="shared" si="33"/>
        <v>0</v>
      </c>
      <c r="W111">
        <f t="shared" si="33"/>
        <v>0</v>
      </c>
      <c r="Z111" s="11">
        <f>SUM(C111:W111)</f>
        <v>1540</v>
      </c>
      <c r="AA111" s="11">
        <f>SUM(AA101:AA108)</f>
        <v>74</v>
      </c>
    </row>
    <row r="112" spans="1:29" hidden="1" x14ac:dyDescent="0.25">
      <c r="D112">
        <v>103</v>
      </c>
    </row>
    <row r="113" spans="4:28" hidden="1" x14ac:dyDescent="0.25">
      <c r="AB113"/>
    </row>
    <row r="114" spans="4:28" hidden="1" x14ac:dyDescent="0.25">
      <c r="D114">
        <v>105</v>
      </c>
      <c r="I114" s="23"/>
      <c r="Z114"/>
    </row>
    <row r="115" spans="4:28" hidden="1" x14ac:dyDescent="0.25">
      <c r="Z115" s="84"/>
    </row>
    <row r="116" spans="4:28" hidden="1" x14ac:dyDescent="0.25"/>
  </sheetData>
  <sheetProtection algorithmName="SHA-512" hashValue="fQHxhOs/osBCyhi/A30KsUnMnx0532E6yWGQctSjAmhhwu2kK6R6bSo4wxn4v2KlwYAvhXatFoihENkAnKERDQ==" saltValue="TVe8KC7nzqJNokOCaFhwWA==" spinCount="100000" sheet="1" selectLockedCells="1" selectUnlockedCells="1"/>
  <sortState ref="A108:AC113">
    <sortCondition descending="1" ref="AC108:AC113"/>
  </sortState>
  <pageMargins left="0" right="0" top="0" bottom="0" header="0" footer="0"/>
  <pageSetup paperSize="9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Gemiddelde uitslagen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jos</cp:lastModifiedBy>
  <cp:lastPrinted>2016-12-31T10:53:27Z</cp:lastPrinted>
  <dcterms:created xsi:type="dcterms:W3CDTF">2016-09-20T20:02:24Z</dcterms:created>
  <dcterms:modified xsi:type="dcterms:W3CDTF">2019-09-11T08:32:01Z</dcterms:modified>
</cp:coreProperties>
</file>